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875" windowHeight="7710"/>
  </bookViews>
  <sheets>
    <sheet name="OFERTA" sheetId="6" r:id="rId1"/>
    <sheet name="RUBRADO" sheetId="5" r:id="rId2"/>
  </sheets>
  <calcPr calcId="145621" calcMode="autoNoTable" iterate="1" calcOnSave="0"/>
</workbook>
</file>

<file path=xl/calcChain.xml><?xml version="1.0" encoding="utf-8"?>
<calcChain xmlns="http://schemas.openxmlformats.org/spreadsheetml/2006/main">
  <c r="C8" i="6" l="1"/>
  <c r="G111" i="5"/>
  <c r="G107" i="5"/>
  <c r="G106" i="5"/>
  <c r="G105" i="5"/>
  <c r="G104" i="5"/>
  <c r="G94" i="5"/>
  <c r="G93" i="5"/>
  <c r="G92" i="5"/>
  <c r="G91" i="5"/>
  <c r="G90" i="5"/>
  <c r="G89" i="5"/>
  <c r="G88" i="5"/>
  <c r="G87" i="5"/>
  <c r="G86" i="5"/>
  <c r="G85" i="5"/>
  <c r="G84" i="5"/>
  <c r="G78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44" i="5"/>
  <c r="G45" i="5"/>
  <c r="G47" i="5"/>
  <c r="G33" i="5"/>
  <c r="G34" i="5"/>
  <c r="G19" i="5"/>
  <c r="G18" i="5"/>
  <c r="G17" i="5"/>
  <c r="G16" i="5"/>
  <c r="H14" i="5" l="1"/>
  <c r="G12" i="5" l="1"/>
  <c r="H10" i="5" s="1"/>
  <c r="G138" i="5"/>
  <c r="G137" i="5"/>
  <c r="G133" i="5"/>
  <c r="G132" i="5"/>
  <c r="G131" i="5"/>
  <c r="G127" i="5"/>
  <c r="G126" i="5"/>
  <c r="G125" i="5"/>
  <c r="G121" i="5"/>
  <c r="G120" i="5"/>
  <c r="G116" i="5"/>
  <c r="H114" i="5" s="1"/>
  <c r="G112" i="5"/>
  <c r="H109" i="5" s="1"/>
  <c r="G103" i="5"/>
  <c r="G102" i="5"/>
  <c r="G101" i="5"/>
  <c r="G100" i="5"/>
  <c r="G99" i="5"/>
  <c r="G98" i="5"/>
  <c r="G82" i="5"/>
  <c r="H80" i="5" s="1"/>
  <c r="G77" i="5"/>
  <c r="G76" i="5"/>
  <c r="G75" i="5"/>
  <c r="G53" i="5"/>
  <c r="G52" i="5"/>
  <c r="G51" i="5"/>
  <c r="G42" i="5"/>
  <c r="G41" i="5"/>
  <c r="G40" i="5"/>
  <c r="G39" i="5"/>
  <c r="G32" i="5"/>
  <c r="G31" i="5"/>
  <c r="G30" i="5"/>
  <c r="G29" i="5"/>
  <c r="G28" i="5"/>
  <c r="G27" i="5"/>
  <c r="G26" i="5"/>
  <c r="G25" i="5"/>
  <c r="G24" i="5"/>
  <c r="G23" i="5"/>
  <c r="H123" i="5" l="1"/>
  <c r="H135" i="5"/>
  <c r="H129" i="5"/>
  <c r="H118" i="5"/>
  <c r="H96" i="5"/>
  <c r="H36" i="5"/>
  <c r="H73" i="5"/>
  <c r="H21" i="5"/>
  <c r="H49" i="5"/>
  <c r="H140" i="5" l="1"/>
  <c r="I111" i="5" l="1"/>
  <c r="J109" i="5" s="1"/>
  <c r="I8" i="6"/>
  <c r="I104" i="5"/>
  <c r="I105" i="5"/>
  <c r="I106" i="5"/>
  <c r="I107" i="5"/>
  <c r="I91" i="5"/>
  <c r="I87" i="5"/>
  <c r="I92" i="5"/>
  <c r="I88" i="5"/>
  <c r="I93" i="5"/>
  <c r="I89" i="5"/>
  <c r="I85" i="5"/>
  <c r="I90" i="5"/>
  <c r="I94" i="5"/>
  <c r="I86" i="5"/>
  <c r="I78" i="5"/>
  <c r="I84" i="5"/>
  <c r="I58" i="5"/>
  <c r="I66" i="5"/>
  <c r="I57" i="5"/>
  <c r="I65" i="5"/>
  <c r="I56" i="5"/>
  <c r="I64" i="5"/>
  <c r="I55" i="5"/>
  <c r="I63" i="5"/>
  <c r="I71" i="5"/>
  <c r="I54" i="5"/>
  <c r="I62" i="5"/>
  <c r="I70" i="5"/>
  <c r="I69" i="5"/>
  <c r="I60" i="5"/>
  <c r="I68" i="5"/>
  <c r="I59" i="5"/>
  <c r="I67" i="5"/>
  <c r="I61" i="5"/>
  <c r="I44" i="5"/>
  <c r="I45" i="5"/>
  <c r="I47" i="5"/>
  <c r="I33" i="5"/>
  <c r="I34" i="5"/>
  <c r="I12" i="5"/>
  <c r="J10" i="5" s="1"/>
  <c r="I16" i="5"/>
  <c r="J14" i="5" s="1"/>
  <c r="I40" i="5"/>
  <c r="I30" i="5"/>
  <c r="I28" i="5"/>
  <c r="I127" i="5"/>
  <c r="I125" i="5"/>
  <c r="J123" i="5" s="1"/>
  <c r="I75" i="5"/>
  <c r="J73" i="5" s="1"/>
  <c r="I52" i="5"/>
  <c r="I42" i="5"/>
  <c r="I132" i="5"/>
  <c r="I17" i="5"/>
  <c r="I100" i="5"/>
  <c r="I31" i="5"/>
  <c r="I112" i="5"/>
  <c r="I26" i="5"/>
  <c r="I23" i="5"/>
  <c r="J21" i="5" s="1"/>
  <c r="I19" i="5"/>
  <c r="I27" i="5"/>
  <c r="I137" i="5"/>
  <c r="J135" i="5" s="1"/>
  <c r="I133" i="5"/>
  <c r="I102" i="5"/>
  <c r="I53" i="5"/>
  <c r="I121" i="5"/>
  <c r="I18" i="5"/>
  <c r="I126" i="5"/>
  <c r="I82" i="5"/>
  <c r="J80" i="5" s="1"/>
  <c r="I138" i="5"/>
  <c r="I77" i="5"/>
  <c r="I99" i="5"/>
  <c r="I120" i="5"/>
  <c r="J118" i="5" s="1"/>
  <c r="I116" i="5"/>
  <c r="J114" i="5" s="1"/>
  <c r="I41" i="5"/>
  <c r="I131" i="5"/>
  <c r="J129" i="5" s="1"/>
  <c r="I76" i="5"/>
  <c r="I51" i="5"/>
  <c r="J49" i="5" s="1"/>
  <c r="I103" i="5"/>
  <c r="I101" i="5"/>
  <c r="I29" i="5"/>
  <c r="I98" i="5"/>
  <c r="J96" i="5" s="1"/>
  <c r="I39" i="5"/>
  <c r="J36" i="5" s="1"/>
  <c r="I24" i="5"/>
  <c r="I32" i="5"/>
  <c r="I25" i="5"/>
  <c r="I10" i="6" l="1"/>
  <c r="I12" i="6" s="1"/>
  <c r="I13" i="6" s="1"/>
  <c r="J140" i="5"/>
  <c r="I15" i="6" l="1"/>
  <c r="I17" i="6" s="1"/>
</calcChain>
</file>

<file path=xl/sharedStrings.xml><?xml version="1.0" encoding="utf-8"?>
<sst xmlns="http://schemas.openxmlformats.org/spreadsheetml/2006/main" count="305" uniqueCount="223">
  <si>
    <t>TOTAL OBRA PREVISTA</t>
  </si>
  <si>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</si>
  <si>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</si>
  <si>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</si>
  <si>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</si>
  <si>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</si>
  <si>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</si>
  <si>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</si>
  <si>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</si>
  <si>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</si>
  <si>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</si>
  <si>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</si>
  <si>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</si>
  <si>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</si>
  <si>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</si>
  <si>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</si>
  <si>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</si>
  <si>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</si>
  <si>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</si>
  <si>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</si>
  <si>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4.1</t>
  </si>
  <si>
    <t>4.2</t>
  </si>
  <si>
    <t>4.3</t>
  </si>
  <si>
    <t>5.1</t>
  </si>
  <si>
    <t>5.2</t>
  </si>
  <si>
    <t>6.1</t>
  </si>
  <si>
    <t>6.2</t>
  </si>
  <si>
    <t>7.1</t>
  </si>
  <si>
    <t>7.2</t>
  </si>
  <si>
    <t>7.3</t>
  </si>
  <si>
    <t>7.4</t>
  </si>
  <si>
    <t>7.5</t>
  </si>
  <si>
    <t>7.6</t>
  </si>
  <si>
    <t>8.1</t>
  </si>
  <si>
    <t>8.2</t>
  </si>
  <si>
    <t>9.1</t>
  </si>
  <si>
    <t>Cableados</t>
  </si>
  <si>
    <t>Luminarias</t>
  </si>
  <si>
    <t>10.1</t>
  </si>
  <si>
    <t>10.2</t>
  </si>
  <si>
    <t>12.1</t>
  </si>
  <si>
    <t>12.2</t>
  </si>
  <si>
    <t>12.3</t>
  </si>
  <si>
    <t>Cartel de obra</t>
  </si>
  <si>
    <t>13.1</t>
  </si>
  <si>
    <t>13.2</t>
  </si>
  <si>
    <t>13.3</t>
  </si>
  <si>
    <t>14.1</t>
  </si>
  <si>
    <t>14.2</t>
  </si>
  <si>
    <t xml:space="preserve">EMPRESA: </t>
  </si>
  <si>
    <t>0.</t>
  </si>
  <si>
    <t>5.3</t>
  </si>
  <si>
    <t>CANTIDAD</t>
  </si>
  <si>
    <t>UNIDAD</t>
  </si>
  <si>
    <t>PRECIO RUBRO Pesos uruguayos</t>
  </si>
  <si>
    <t xml:space="preserve">PRESUPUESTO OBRA  </t>
  </si>
  <si>
    <t>L01</t>
  </si>
  <si>
    <t>L02</t>
  </si>
  <si>
    <t>L03</t>
  </si>
  <si>
    <t>L04</t>
  </si>
  <si>
    <t>R   E   S   U   M   E   N</t>
  </si>
  <si>
    <t xml:space="preserve">I. V. A. (22%) OBRA </t>
  </si>
  <si>
    <t>Plazo de Ejecución de la Obra:</t>
  </si>
  <si>
    <t>PRECIO UNITARIO 
Pesos uruguayos</t>
  </si>
  <si>
    <t>PRECIO SUBRUBRO 
Pesos uruguayos</t>
  </si>
  <si>
    <t>% del Rubro en Obra Total</t>
  </si>
  <si>
    <t>2.11</t>
  </si>
  <si>
    <t>7.7</t>
  </si>
  <si>
    <t>7.8</t>
  </si>
  <si>
    <t>CELDA CON FÓRMULA</t>
  </si>
  <si>
    <t>GL</t>
  </si>
  <si>
    <t>M3</t>
  </si>
  <si>
    <t>ML</t>
  </si>
  <si>
    <t>M2</t>
  </si>
  <si>
    <t>U</t>
  </si>
  <si>
    <t>SUB TOTAL OBRA $ CON IVA (SIN LEYES SOCIALES)</t>
  </si>
  <si>
    <t>MONTO IMPONIBLE OBRA $</t>
  </si>
  <si>
    <t>0.2</t>
  </si>
  <si>
    <t>Tramitación y Planos</t>
  </si>
  <si>
    <t>FIDEICOMISO DEL PROGRAMA DE APOYO A LA CONVIVENCIA</t>
  </si>
  <si>
    <t>OBRA: CASA DEL JEFE DE ALMACENES DE AFE</t>
  </si>
  <si>
    <t>IMPLANTACIÓN</t>
  </si>
  <si>
    <t>TRAMITACION</t>
  </si>
  <si>
    <t>Higiene y seguridad en obra</t>
  </si>
  <si>
    <t>Cercado y aislación Sector B</t>
  </si>
  <si>
    <t>Cercado y aislación Sector C</t>
  </si>
  <si>
    <t>Retiro de pisos existentes</t>
  </si>
  <si>
    <t>Demolición de tabiquería liviana</t>
  </si>
  <si>
    <t>Demolición de baños existentes</t>
  </si>
  <si>
    <t>Demolición de cielorrasos livianos</t>
  </si>
  <si>
    <t>Retiro de revestimientos cerámicos</t>
  </si>
  <si>
    <t>Retiro de lambriz existente y piezas de protección para sillas</t>
  </si>
  <si>
    <t>Retiro de instalación eléctrica existente</t>
  </si>
  <si>
    <t>Demolición de mesadas en patio y comedor</t>
  </si>
  <si>
    <t>Retiro de revestimientos en patios</t>
  </si>
  <si>
    <t>Retiro de revoques</t>
  </si>
  <si>
    <t>Demolición de depósito exterior</t>
  </si>
  <si>
    <t>Demolición de nichos poseriores</t>
  </si>
  <si>
    <t>Pisos</t>
  </si>
  <si>
    <t>Pulido</t>
  </si>
  <si>
    <t>Plastificado</t>
  </si>
  <si>
    <t>Pavimento en micro-cemento</t>
  </si>
  <si>
    <t>Piso flotante</t>
  </si>
  <si>
    <t>Tabiques</t>
  </si>
  <si>
    <t>Cierre de vanos</t>
  </si>
  <si>
    <t>Cierre de aberturas enter lavadero y patio central</t>
  </si>
  <si>
    <t>Terminaciones</t>
  </si>
  <si>
    <t>Microcemento h = 2,40</t>
  </si>
  <si>
    <t>M1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</si>
  <si>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</si>
  <si>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</si>
  <si>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</si>
  <si>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</si>
  <si>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</si>
  <si>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</si>
  <si>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</si>
  <si>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</si>
  <si>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</si>
  <si>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</si>
  <si>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</si>
  <si>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</si>
  <si>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</si>
  <si>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</si>
  <si>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</si>
  <si>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</si>
  <si>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</si>
  <si>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</si>
  <si>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Rampa de acceso a comedor</t>
  </si>
  <si>
    <t>H01 - Existe - Mantenimiento</t>
  </si>
  <si>
    <t>H02 - Existe - Se retira</t>
  </si>
  <si>
    <t>Juegos en espacio exterior - Se retira</t>
  </si>
  <si>
    <t>Reparaciones</t>
  </si>
  <si>
    <t>Lavamanos acceso universal</t>
  </si>
  <si>
    <t>Inodoro acceso universal</t>
  </si>
  <si>
    <t>Accesorios acero inox acceso universal</t>
  </si>
  <si>
    <t>Lucarna en aluminio</t>
  </si>
  <si>
    <t>Lavamanos</t>
  </si>
  <si>
    <t>Inodoro</t>
  </si>
  <si>
    <t>V02</t>
  </si>
  <si>
    <t>V03</t>
  </si>
  <si>
    <t>V04</t>
  </si>
  <si>
    <t>V05</t>
  </si>
  <si>
    <t>E1</t>
  </si>
  <si>
    <t>Canalizaciones en bandejas</t>
  </si>
  <si>
    <t>L05</t>
  </si>
  <si>
    <t>Instalación de datos</t>
  </si>
  <si>
    <t>Instalación de alarmas</t>
  </si>
  <si>
    <t>Suministro y colocación de equipos split</t>
  </si>
  <si>
    <t>Pases para la colocación de equipos split</t>
  </si>
  <si>
    <t>Pintura a la cal en paramentos</t>
  </si>
  <si>
    <t>Senda de acceso a rampa posterior</t>
  </si>
  <si>
    <t>Cateos de subsuelo en casa de Jefe de almacenes</t>
  </si>
  <si>
    <t>Suministro e instalación de pararrayos</t>
  </si>
  <si>
    <t>Suministro e instalación de bomberitos</t>
  </si>
  <si>
    <t>Suministro e instalación de extractor eólico BECAM TE 300</t>
  </si>
  <si>
    <t>Limpieza final de obra</t>
  </si>
  <si>
    <t>Acondicionamiento de espacios exteriores</t>
  </si>
  <si>
    <t>2.12</t>
  </si>
  <si>
    <t>3.1.1</t>
  </si>
  <si>
    <t>3.1.2</t>
  </si>
  <si>
    <t>3.1.3</t>
  </si>
  <si>
    <t>3.1.4</t>
  </si>
  <si>
    <t>3.2.1</t>
  </si>
  <si>
    <t>3.2.2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</si>
  <si>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</si>
  <si>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</si>
  <si>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</si>
  <si>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</si>
  <si>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</si>
  <si>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</si>
  <si>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</si>
  <si>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</si>
  <si>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</si>
  <si>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</si>
  <si>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</si>
  <si>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</si>
  <si>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</si>
  <si>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</si>
  <si>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</si>
  <si>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</si>
  <si>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</si>
  <si>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</si>
  <si>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5.4</t>
  </si>
  <si>
    <t>DEMOLICIONES</t>
  </si>
  <si>
    <t>ALBAÑILERIA</t>
  </si>
  <si>
    <t>3.3.1</t>
  </si>
  <si>
    <t>CARPINTERIA DE MADERA Y ALUMINIO (inlc pintura)</t>
  </si>
  <si>
    <t>CARPINTERÍA METÁLICA (incl pintura)</t>
  </si>
  <si>
    <t>INSTALACION SANITARIA</t>
  </si>
  <si>
    <t>Equipamiento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</si>
  <si>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</si>
  <si>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</si>
  <si>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</si>
  <si>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</si>
  <si>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</si>
  <si>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</si>
  <si>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</si>
  <si>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</si>
  <si>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</si>
  <si>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</si>
  <si>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</si>
  <si>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INSTALACION ELECTRICA</t>
  </si>
  <si>
    <t>7.9</t>
  </si>
  <si>
    <t>7.10</t>
  </si>
  <si>
    <t>ACONICIONAMIENTO TERMICO</t>
  </si>
  <si>
    <t>PINTURA</t>
  </si>
  <si>
    <t>ESPACIOS EXTERIORES</t>
  </si>
  <si>
    <t>MOBILIARIO DE OFICINA</t>
  </si>
  <si>
    <t>OTROS</t>
  </si>
  <si>
    <t>LIMPIEZA</t>
  </si>
  <si>
    <t>X DIAS CALENDARIO</t>
  </si>
  <si>
    <t>LEYES SOCIALES OBRA PREVISTA (74,8% del Monto Imponible) $</t>
  </si>
  <si>
    <t>OBRA: Rehabilitación parcial Casa Jefe Almacenes</t>
  </si>
  <si>
    <t>TOTAL GENERAL OBRA $  (IVA, LEYES SOCIALES e IMPREVISTOS incl.)</t>
  </si>
  <si>
    <t>* Independientemente a la forma de cálculo estipulada, el importe de Imprevistos incluye obras, IVA y leyes sociales de los imprevistos.</t>
  </si>
  <si>
    <t>Imprevistos (20%) *</t>
  </si>
  <si>
    <t>(1)</t>
  </si>
  <si>
    <t>(2) = (1) *22%</t>
  </si>
  <si>
    <t>(3) = (1) + (2)</t>
  </si>
  <si>
    <t>(4) = (3) * 20%</t>
  </si>
  <si>
    <t xml:space="preserve"> </t>
  </si>
  <si>
    <t xml:space="preserve">(6) =(5) * 74,8% </t>
  </si>
  <si>
    <t>(7) = (3) + (4) +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</si>
</sst>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"/>
    <numFmt numFmtId="165" formatCode="[$$-2C0A]\ #,##0.00"/>
    <numFmt numFmtId="166" formatCode="0.00;[Red]0.00"/>
    <numFmt numFmtId="168" formatCode="_-* #,##0\ _€_-;\-* #,##0\ _€_-;_-* &quot;-&quot;??\ _€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b/>
      <sz val="14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0"/>
      <name val="Frutiger-Light"/>
    </font>
    <font>
      <b/>
      <sz val="11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  <font>
      <sz val="12"/>
      <name val="AvantGarde Bk BT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7" borderId="4" xfId="0" applyFont="1" applyFill="1" applyBorder="1"/>
    <xf numFmtId="0" fontId="18" fillId="7" borderId="0" xfId="3" applyFont="1" applyFill="1" applyBorder="1"/>
    <xf numFmtId="10" fontId="16" fillId="7" borderId="0" xfId="4" applyNumberFormat="1" applyFont="1" applyFill="1" applyBorder="1"/>
    <xf numFmtId="4" fontId="18" fillId="7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7" borderId="4" xfId="3" applyNumberFormat="1" applyFont="1" applyFill="1" applyBorder="1"/>
    <xf numFmtId="0" fontId="18" fillId="7" borderId="0" xfId="3" applyFont="1" applyFill="1" applyBorder="1" applyAlignment="1">
      <alignment horizontal="center"/>
    </xf>
    <xf numFmtId="2" fontId="18" fillId="7" borderId="6" xfId="3" applyNumberFormat="1" applyFont="1" applyFill="1" applyBorder="1"/>
    <xf numFmtId="0" fontId="18" fillId="7" borderId="7" xfId="3" applyFont="1" applyFill="1" applyBorder="1" applyAlignment="1">
      <alignment horizontal="center"/>
    </xf>
    <xf numFmtId="10" fontId="16" fillId="7" borderId="7" xfId="4" applyNumberFormat="1" applyFont="1" applyFill="1" applyBorder="1"/>
    <xf numFmtId="0" fontId="18" fillId="7" borderId="7" xfId="3" applyFont="1" applyFill="1" applyBorder="1"/>
    <xf numFmtId="4" fontId="18" fillId="7" borderId="8" xfId="3" applyNumberFormat="1" applyFont="1" applyFill="1" applyBorder="1"/>
    <xf numFmtId="10" fontId="18" fillId="7" borderId="0" xfId="3" applyNumberFormat="1" applyFont="1" applyFill="1" applyBorder="1"/>
    <xf numFmtId="0" fontId="21" fillId="7" borderId="0" xfId="2" applyFont="1" applyFill="1" applyBorder="1" applyAlignment="1"/>
    <xf numFmtId="164" fontId="21" fillId="7" borderId="0" xfId="2" applyNumberFormat="1" applyFont="1" applyFill="1" applyBorder="1" applyAlignment="1">
      <alignment horizontal="center"/>
    </xf>
    <xf numFmtId="0" fontId="24" fillId="7" borderId="18" xfId="2" applyFont="1" applyFill="1" applyBorder="1" applyAlignment="1"/>
    <xf numFmtId="0" fontId="18" fillId="7" borderId="18" xfId="2" applyFont="1" applyFill="1" applyBorder="1"/>
    <xf numFmtId="0" fontId="25" fillId="7" borderId="18" xfId="2" applyFont="1" applyFill="1" applyBorder="1" applyAlignment="1"/>
    <xf numFmtId="164" fontId="25" fillId="7" borderId="18" xfId="2" applyNumberFormat="1" applyFont="1" applyFill="1" applyBorder="1" applyAlignment="1">
      <alignment horizontal="center"/>
    </xf>
    <xf numFmtId="4" fontId="18" fillId="7" borderId="18" xfId="2" applyNumberFormat="1" applyFont="1" applyFill="1" applyBorder="1" applyAlignment="1">
      <alignment horizontal="center"/>
    </xf>
    <xf numFmtId="0" fontId="27" fillId="7" borderId="4" xfId="2" applyFont="1" applyFill="1" applyBorder="1"/>
    <xf numFmtId="4" fontId="18" fillId="7" borderId="0" xfId="2" applyNumberFormat="1" applyFont="1" applyFill="1" applyBorder="1" applyAlignment="1">
      <alignment horizontal="center"/>
    </xf>
    <xf numFmtId="3" fontId="12" fillId="7" borderId="15" xfId="2" applyNumberFormat="1" applyFont="1" applyFill="1" applyBorder="1"/>
    <xf numFmtId="0" fontId="12" fillId="5" borderId="12" xfId="2" applyFont="1" applyFill="1" applyBorder="1" applyAlignment="1"/>
    <xf numFmtId="0" fontId="24" fillId="5" borderId="12" xfId="2" applyFont="1" applyFill="1" applyBorder="1"/>
    <xf numFmtId="164" fontId="21" fillId="5" borderId="12" xfId="2" applyNumberFormat="1" applyFont="1" applyFill="1" applyBorder="1" applyAlignment="1">
      <alignment horizontal="center"/>
    </xf>
    <xf numFmtId="4" fontId="18" fillId="5" borderId="12" xfId="2" applyNumberFormat="1" applyFont="1" applyFill="1" applyBorder="1" applyAlignment="1">
      <alignment horizontal="center"/>
    </xf>
    <xf numFmtId="3" fontId="20" fillId="5" borderId="14" xfId="2" applyNumberFormat="1" applyFont="1" applyFill="1" applyBorder="1"/>
    <xf numFmtId="0" fontId="15" fillId="7" borderId="22" xfId="2" applyFont="1" applyFill="1" applyBorder="1"/>
    <xf numFmtId="0" fontId="25" fillId="7" borderId="18" xfId="2" applyFont="1" applyFill="1" applyBorder="1" applyAlignment="1">
      <alignment horizontal="left"/>
    </xf>
    <xf numFmtId="0" fontId="22" fillId="7" borderId="18" xfId="2" applyFont="1" applyFill="1" applyBorder="1" applyAlignment="1">
      <alignment horizontal="left"/>
    </xf>
    <xf numFmtId="0" fontId="18" fillId="7" borderId="1" xfId="2" applyFont="1" applyFill="1" applyBorder="1"/>
    <xf numFmtId="0" fontId="18" fillId="7" borderId="2" xfId="2" applyFont="1" applyFill="1" applyBorder="1"/>
    <xf numFmtId="0" fontId="23" fillId="7" borderId="2" xfId="2" applyFont="1" applyFill="1" applyBorder="1"/>
    <xf numFmtId="3" fontId="18" fillId="7" borderId="16" xfId="2" applyNumberFormat="1" applyFont="1" applyFill="1" applyBorder="1"/>
    <xf numFmtId="0" fontId="18" fillId="7" borderId="6" xfId="2" applyFont="1" applyFill="1" applyBorder="1"/>
    <xf numFmtId="0" fontId="18" fillId="7" borderId="7" xfId="2" applyFont="1" applyFill="1" applyBorder="1"/>
    <xf numFmtId="0" fontId="23" fillId="7" borderId="7" xfId="2" applyFont="1" applyFill="1" applyBorder="1"/>
    <xf numFmtId="4" fontId="18" fillId="7" borderId="17" xfId="2" applyNumberFormat="1" applyFont="1" applyFill="1" applyBorder="1"/>
    <xf numFmtId="0" fontId="15" fillId="7" borderId="4" xfId="2" applyFont="1" applyFill="1" applyBorder="1" applyAlignment="1"/>
    <xf numFmtId="0" fontId="15" fillId="7" borderId="0" xfId="2" applyFont="1" applyFill="1" applyBorder="1" applyAlignment="1"/>
    <xf numFmtId="4" fontId="15" fillId="7" borderId="5" xfId="2" applyNumberFormat="1" applyFont="1" applyFill="1" applyBorder="1" applyAlignment="1"/>
    <xf numFmtId="0" fontId="12" fillId="7" borderId="0" xfId="2" applyFont="1" applyFill="1" applyBorder="1"/>
    <xf numFmtId="3" fontId="12" fillId="7" borderId="0" xfId="2" applyNumberFormat="1" applyFont="1" applyFill="1" applyBorder="1" applyAlignment="1">
      <alignment horizontal="left"/>
    </xf>
    <xf numFmtId="4" fontId="12" fillId="7" borderId="0" xfId="2" applyNumberFormat="1" applyFont="1" applyFill="1" applyBorder="1"/>
    <xf numFmtId="0" fontId="12" fillId="7" borderId="0" xfId="2" applyFont="1" applyFill="1" applyBorder="1" applyAlignment="1">
      <alignment horizontal="right"/>
    </xf>
    <xf numFmtId="4" fontId="21" fillId="0" borderId="5" xfId="2" applyNumberFormat="1" applyFont="1" applyFill="1" applyBorder="1" applyAlignment="1">
      <alignment horizontal="right"/>
    </xf>
    <xf numFmtId="0" fontId="0" fillId="7" borderId="6" xfId="0" applyFill="1" applyBorder="1"/>
    <xf numFmtId="0" fontId="0" fillId="7" borderId="7" xfId="0" applyFill="1" applyBorder="1"/>
    <xf numFmtId="4" fontId="0" fillId="7" borderId="8" xfId="0" applyNumberFormat="1" applyFill="1" applyBorder="1"/>
    <xf numFmtId="0" fontId="12" fillId="6" borderId="10" xfId="3" applyFont="1" applyFill="1" applyBorder="1" applyAlignment="1">
      <alignment vertical="center"/>
    </xf>
    <xf numFmtId="0" fontId="13" fillId="6" borderId="12" xfId="3" applyFont="1" applyFill="1" applyBorder="1" applyAlignment="1">
      <alignment vertical="center"/>
    </xf>
    <xf numFmtId="0" fontId="14" fillId="6" borderId="12" xfId="3" applyFont="1" applyFill="1" applyBorder="1" applyAlignment="1">
      <alignment vertical="center"/>
    </xf>
    <xf numFmtId="10" fontId="15" fillId="6" borderId="12" xfId="4" applyNumberFormat="1" applyFont="1" applyFill="1" applyBorder="1" applyAlignment="1">
      <alignment vertical="center"/>
    </xf>
    <xf numFmtId="0" fontId="16" fillId="6" borderId="12" xfId="0" applyFont="1" applyFill="1" applyBorder="1" applyAlignment="1">
      <alignment vertical="center"/>
    </xf>
    <xf numFmtId="4" fontId="17" fillId="6" borderId="13" xfId="0" applyNumberFormat="1" applyFont="1" applyFill="1" applyBorder="1" applyAlignment="1">
      <alignment vertical="center"/>
    </xf>
    <xf numFmtId="0" fontId="20" fillId="6" borderId="20" xfId="2" applyFont="1" applyFill="1" applyBorder="1" applyAlignment="1">
      <alignment vertical="center"/>
    </xf>
    <xf numFmtId="0" fontId="19" fillId="6" borderId="20" xfId="2" applyFont="1" applyFill="1" applyBorder="1" applyAlignment="1">
      <alignment vertical="center"/>
    </xf>
    <xf numFmtId="0" fontId="28" fillId="6" borderId="20" xfId="2" applyFont="1" applyFill="1" applyBorder="1" applyAlignment="1">
      <alignment vertical="center"/>
    </xf>
    <xf numFmtId="0" fontId="19" fillId="6" borderId="20" xfId="2" applyFont="1" applyFill="1" applyBorder="1" applyAlignment="1">
      <alignment horizontal="right" vertical="center"/>
    </xf>
    <xf numFmtId="3" fontId="20" fillId="6" borderId="21" xfId="2" applyNumberFormat="1" applyFont="1" applyFill="1" applyBorder="1" applyAlignment="1">
      <alignment vertical="center"/>
    </xf>
    <xf numFmtId="3" fontId="12" fillId="0" borderId="19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4" xfId="0" applyFont="1" applyFill="1" applyBorder="1" applyAlignment="1" applyProtection="1">
      <alignment horizontal="left" wrapText="1"/>
    </xf>
    <xf numFmtId="0" fontId="4" fillId="6" borderId="13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/>
    </xf>
    <xf numFmtId="0" fontId="4" fillId="3" borderId="12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left" wrapText="1"/>
    </xf>
    <xf numFmtId="0" fontId="4" fillId="0" borderId="12" xfId="0" applyFont="1" applyFill="1" applyBorder="1" applyAlignment="1" applyProtection="1">
      <alignment horizontal="left" wrapText="1"/>
    </xf>
    <xf numFmtId="165" fontId="4" fillId="6" borderId="14" xfId="0" applyNumberFormat="1" applyFont="1" applyFill="1" applyBorder="1" applyAlignment="1" applyProtection="1">
      <alignment horizontal="center" vertical="center" wrapText="1"/>
    </xf>
    <xf numFmtId="10" fontId="8" fillId="0" borderId="0" xfId="1" applyNumberFormat="1" applyFont="1" applyFill="1" applyBorder="1" applyProtection="1"/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3" xfId="0" applyFont="1" applyFill="1" applyBorder="1" applyAlignment="1" applyProtection="1">
      <alignment horizontal="left" wrapText="1"/>
    </xf>
    <xf numFmtId="0" fontId="0" fillId="0" borderId="10" xfId="0" applyBorder="1" applyProtection="1"/>
    <xf numFmtId="0" fontId="0" fillId="0" borderId="12" xfId="0" applyBorder="1" applyProtection="1"/>
    <xf numFmtId="0" fontId="0" fillId="0" borderId="13" xfId="0" applyBorder="1" applyProtection="1"/>
    <xf numFmtId="165" fontId="6" fillId="6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0" fillId="0" borderId="0" xfId="0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4" fillId="3" borderId="7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3" xfId="0" applyNumberFormat="1" applyFont="1" applyFill="1" applyBorder="1" applyAlignment="1" applyProtection="1">
      <alignment horizontal="center" vertical="center" wrapText="1"/>
    </xf>
    <xf numFmtId="10" fontId="8" fillId="2" borderId="0" xfId="1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0" fillId="0" borderId="0" xfId="0" applyNumberFormat="1" applyFont="1" applyFill="1" applyBorder="1" applyAlignment="1" applyProtection="1">
      <alignment horizontal="center" vertical="center"/>
    </xf>
    <xf numFmtId="10" fontId="6" fillId="6" borderId="1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1" fillId="3" borderId="10" xfId="0" applyFont="1" applyFill="1" applyBorder="1" applyAlignment="1" applyProtection="1">
      <alignment horizontal="left" vertical="center" wrapText="1"/>
    </xf>
    <xf numFmtId="0" fontId="31" fillId="3" borderId="12" xfId="0" applyFont="1" applyFill="1" applyBorder="1" applyAlignment="1" applyProtection="1">
      <alignment horizontal="left" vertical="center" wrapText="1"/>
    </xf>
    <xf numFmtId="0" fontId="0" fillId="2" borderId="10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165" fontId="30" fillId="6" borderId="10" xfId="0" applyNumberFormat="1" applyFont="1" applyFill="1" applyBorder="1" applyAlignment="1" applyProtection="1">
      <alignment horizontal="center" vertical="center" wrapText="1"/>
    </xf>
    <xf numFmtId="165" fontId="30" fillId="6" borderId="12" xfId="0" applyNumberFormat="1" applyFont="1" applyFill="1" applyBorder="1" applyAlignment="1" applyProtection="1">
      <alignment horizontal="center" vertical="center" wrapText="1"/>
    </xf>
    <xf numFmtId="165" fontId="30" fillId="6" borderId="13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2" fontId="4" fillId="3" borderId="10" xfId="0" applyNumberFormat="1" applyFont="1" applyFill="1" applyBorder="1" applyAlignment="1" applyProtection="1">
      <alignment horizontal="center" vertical="center" wrapText="1"/>
    </xf>
    <xf numFmtId="2" fontId="4" fillId="3" borderId="13" xfId="0" applyNumberFormat="1" applyFont="1" applyFill="1" applyBorder="1" applyAlignment="1" applyProtection="1">
      <alignment horizontal="center" vertical="center" wrapText="1"/>
    </xf>
    <xf numFmtId="168" fontId="26" fillId="4" borderId="19" xfId="6" applyNumberFormat="1" applyFont="1" applyFill="1" applyBorder="1"/>
    <xf numFmtId="0" fontId="14" fillId="5" borderId="24" xfId="2" quotePrefix="1" applyFont="1" applyFill="1" applyBorder="1"/>
    <xf numFmtId="0" fontId="14" fillId="7" borderId="25" xfId="2" quotePrefix="1" applyFont="1" applyFill="1" applyBorder="1"/>
    <xf numFmtId="0" fontId="15" fillId="7" borderId="26" xfId="2" quotePrefix="1" applyFont="1" applyFill="1" applyBorder="1"/>
    <xf numFmtId="0" fontId="15" fillId="7" borderId="27" xfId="2" quotePrefix="1" applyFont="1" applyFill="1" applyBorder="1"/>
    <xf numFmtId="0" fontId="33" fillId="6" borderId="28" xfId="2" quotePrefix="1" applyFont="1" applyFill="1" applyBorder="1" applyAlignment="1">
      <alignment vertical="center"/>
    </xf>
  </cellXfs>
  <cellStyles count="7">
    <cellStyle name="Diseño" xfId="5"/>
    <cellStyle name="Millares" xfId="6" builtinId="3"/>
    <cellStyle name="Normal" xfId="0" builtinId="0"/>
    <cellStyle name="Normal_A Presupuesto VILLA GARCIA " xfId="2"/>
    <cellStyle name="Normal_AAPresup NICOLICH" xfId="3"/>
    <cellStyle name="Porcentaje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zoomScale="64" zoomScaleNormal="64" workbookViewId="0">
      <selection activeCell="I17" sqref="I17"/>
    </sheetView>
  </sheetViews>
  <sheetFormatPr baseColWidth="10" defaultRowHeight="15"/>
  <cols>
    <col min="2" max="2" width="19.7109375" customWidth="1"/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1:9" ht="15.75" thickBot="1"/>
    <row r="3" spans="1:9" ht="28.5" thickBot="1">
      <c r="B3" s="58"/>
      <c r="C3" s="59" t="s">
        <v>212</v>
      </c>
      <c r="D3" s="60"/>
      <c r="E3" s="61"/>
      <c r="F3" s="61"/>
      <c r="G3" s="62"/>
      <c r="H3" s="62"/>
      <c r="I3" s="63"/>
    </row>
    <row r="4" spans="1:9" ht="15.75">
      <c r="B4" s="4"/>
      <c r="C4" s="5"/>
      <c r="D4" s="5"/>
      <c r="E4" s="6"/>
      <c r="F4" s="6"/>
      <c r="G4" s="5"/>
      <c r="H4" s="5"/>
      <c r="I4" s="7"/>
    </row>
    <row r="5" spans="1:9" ht="27.75">
      <c r="B5" s="8"/>
      <c r="C5" s="9"/>
      <c r="D5" s="10"/>
      <c r="E5" s="10" t="s">
        <v>60</v>
      </c>
      <c r="F5" s="11"/>
      <c r="G5" s="11"/>
      <c r="H5" s="10"/>
      <c r="I5" s="12"/>
    </row>
    <row r="6" spans="1:9" ht="15.75">
      <c r="B6" s="13"/>
      <c r="C6" s="14"/>
      <c r="D6" s="14"/>
      <c r="E6" s="6"/>
      <c r="F6" s="6"/>
      <c r="G6" s="5"/>
      <c r="H6" s="5"/>
      <c r="I6" s="7"/>
    </row>
    <row r="7" spans="1:9" ht="16.5" thickBot="1">
      <c r="B7" s="15"/>
      <c r="C7" s="16"/>
      <c r="D7" s="16"/>
      <c r="E7" s="17"/>
      <c r="F7" s="17"/>
      <c r="G7" s="18"/>
      <c r="H7" s="18"/>
      <c r="I7" s="19"/>
    </row>
    <row r="8" spans="1:9" ht="27" thickBot="1">
      <c r="B8" s="159" t="s">
        <v>216</v>
      </c>
      <c r="C8" s="31" t="str">
        <f>+RUBRADO!A140</f>
        <v>TOTAL OBRA PREVISTA</v>
      </c>
      <c r="D8" s="31"/>
      <c r="E8" s="32"/>
      <c r="F8" s="33"/>
      <c r="G8" s="34"/>
      <c r="H8" s="33"/>
      <c r="I8" s="35">
        <f>+RUBRADO!H140</f>
        <v>0</v>
      </c>
    </row>
    <row r="9" spans="1:9" ht="15.75">
      <c r="B9" s="13"/>
      <c r="C9" s="14"/>
      <c r="D9" s="14"/>
      <c r="E9" s="6"/>
      <c r="F9" s="6"/>
      <c r="G9" s="20"/>
      <c r="H9" s="5"/>
      <c r="I9" s="7"/>
    </row>
    <row r="10" spans="1:9" ht="20.25">
      <c r="B10" s="160" t="s">
        <v>217</v>
      </c>
      <c r="C10" s="23" t="s">
        <v>61</v>
      </c>
      <c r="D10" s="24"/>
      <c r="E10" s="25"/>
      <c r="F10" s="26"/>
      <c r="G10" s="27"/>
      <c r="H10" s="26"/>
      <c r="I10" s="158">
        <f>+I8*0.22</f>
        <v>0</v>
      </c>
    </row>
    <row r="11" spans="1:9" ht="21" thickBot="1">
      <c r="B11" s="28"/>
      <c r="C11" s="21"/>
      <c r="D11" s="21"/>
      <c r="E11" s="21"/>
      <c r="F11" s="22"/>
      <c r="G11" s="29"/>
      <c r="H11" s="22"/>
      <c r="I11" s="30"/>
    </row>
    <row r="12" spans="1:9" ht="27" thickBot="1">
      <c r="B12" s="159" t="s">
        <v>218</v>
      </c>
      <c r="C12" s="31" t="s">
        <v>75</v>
      </c>
      <c r="D12" s="31"/>
      <c r="E12" s="32"/>
      <c r="F12" s="33"/>
      <c r="G12" s="34"/>
      <c r="H12" s="33"/>
      <c r="I12" s="35">
        <f>+I8+I10</f>
        <v>0</v>
      </c>
    </row>
    <row r="13" spans="1:9" ht="20.25">
      <c r="B13" s="161" t="s">
        <v>219</v>
      </c>
      <c r="C13" s="37" t="s">
        <v>215</v>
      </c>
      <c r="D13" s="37"/>
      <c r="E13" s="37"/>
      <c r="F13" s="37"/>
      <c r="G13" s="37"/>
      <c r="H13" s="37"/>
      <c r="I13" s="69">
        <f>+I12*0.2</f>
        <v>0</v>
      </c>
    </row>
    <row r="14" spans="1:9" ht="20.25">
      <c r="B14" s="36"/>
      <c r="C14" s="37" t="s">
        <v>76</v>
      </c>
      <c r="D14" s="37"/>
      <c r="E14" s="37"/>
      <c r="F14" s="37"/>
      <c r="G14" s="37"/>
      <c r="H14" s="37"/>
      <c r="I14" s="69"/>
    </row>
    <row r="15" spans="1:9" ht="21" thickBot="1">
      <c r="A15" t="s">
        <v>220</v>
      </c>
      <c r="B15" s="162" t="s">
        <v>221</v>
      </c>
      <c r="C15" s="38" t="s">
        <v>211</v>
      </c>
      <c r="D15" s="38"/>
      <c r="E15" s="38"/>
      <c r="F15" s="38"/>
      <c r="G15" s="38"/>
      <c r="H15" s="38"/>
      <c r="I15" s="69">
        <f>+I14*0.748</f>
        <v>0</v>
      </c>
    </row>
    <row r="16" spans="1:9" ht="16.5" thickBot="1">
      <c r="B16" s="39"/>
      <c r="C16" s="40"/>
      <c r="D16" s="40"/>
      <c r="E16" s="41"/>
      <c r="F16" s="40"/>
      <c r="G16" s="40"/>
      <c r="H16" s="40"/>
      <c r="I16" s="42"/>
    </row>
    <row r="17" spans="2:9" ht="27.75" thickTop="1" thickBot="1">
      <c r="B17" s="163" t="s">
        <v>222</v>
      </c>
      <c r="C17" s="64" t="s">
        <v>213</v>
      </c>
      <c r="D17" s="65"/>
      <c r="E17" s="66"/>
      <c r="F17" s="65"/>
      <c r="G17" s="65"/>
      <c r="H17" s="67"/>
      <c r="I17" s="68">
        <f>+I15+I13+I12</f>
        <v>0</v>
      </c>
    </row>
    <row r="18" spans="2:9" ht="17.25" thickTop="1" thickBot="1">
      <c r="B18" s="43"/>
      <c r="C18" s="44"/>
      <c r="D18" s="44"/>
      <c r="E18" s="45"/>
      <c r="F18" s="44"/>
      <c r="G18" s="44"/>
      <c r="H18" s="44"/>
      <c r="I18" s="46"/>
    </row>
    <row r="19" spans="2:9">
      <c r="B19" s="47"/>
      <c r="C19" s="48"/>
      <c r="D19" s="48"/>
      <c r="E19" s="48"/>
      <c r="F19" s="48"/>
      <c r="G19" s="48"/>
      <c r="H19" s="48"/>
      <c r="I19" s="49"/>
    </row>
    <row r="20" spans="2:9" ht="20.25">
      <c r="B20" s="47"/>
      <c r="C20" s="48"/>
      <c r="D20" s="48"/>
      <c r="E20" s="50"/>
      <c r="F20" s="51"/>
      <c r="G20" s="52"/>
      <c r="H20" s="53" t="s">
        <v>62</v>
      </c>
      <c r="I20" s="54" t="s">
        <v>210</v>
      </c>
    </row>
    <row r="21" spans="2:9" ht="15.75" thickBot="1">
      <c r="B21" s="55"/>
      <c r="C21" s="56"/>
      <c r="D21" s="56"/>
      <c r="E21" s="56"/>
      <c r="F21" s="56"/>
      <c r="G21" s="56"/>
      <c r="H21" s="56"/>
      <c r="I21" s="57"/>
    </row>
    <row r="24" spans="2:9">
      <c r="B24" t="s">
        <v>214</v>
      </c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topLeftCell="A115" zoomScale="56" zoomScaleNormal="56" workbookViewId="0">
      <selection activeCell="H140" sqref="H140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70"/>
      <c r="B1" s="70"/>
      <c r="C1" s="70"/>
      <c r="D1" s="70"/>
      <c r="E1" s="70"/>
      <c r="F1" s="70"/>
      <c r="G1" s="70"/>
      <c r="H1" s="71"/>
      <c r="I1" s="71"/>
      <c r="J1" s="71"/>
    </row>
    <row r="2" spans="1:11" ht="18">
      <c r="A2" s="72" t="s">
        <v>79</v>
      </c>
      <c r="B2" s="73"/>
      <c r="C2" s="74"/>
      <c r="D2" s="75"/>
      <c r="E2" s="75"/>
      <c r="F2" s="75"/>
      <c r="G2" s="75"/>
      <c r="H2" s="76"/>
      <c r="I2" s="76"/>
      <c r="J2" s="77"/>
    </row>
    <row r="3" spans="1:11" ht="9.9499999999999993" customHeight="1" thickBot="1">
      <c r="A3" s="78"/>
      <c r="B3" s="79"/>
      <c r="C3" s="80"/>
      <c r="D3" s="81"/>
      <c r="E3" s="81"/>
      <c r="F3" s="81"/>
      <c r="G3" s="81"/>
      <c r="H3" s="82"/>
      <c r="I3" s="82"/>
      <c r="J3" s="83"/>
    </row>
    <row r="4" spans="1:11" ht="18.75" thickBot="1">
      <c r="A4" s="84" t="s">
        <v>55</v>
      </c>
      <c r="B4" s="85"/>
      <c r="C4" s="86"/>
      <c r="D4" s="87"/>
      <c r="E4" s="87"/>
      <c r="F4" s="87"/>
      <c r="G4" s="87"/>
      <c r="H4" s="148" t="s">
        <v>69</v>
      </c>
      <c r="I4" s="149"/>
      <c r="J4" s="150"/>
    </row>
    <row r="5" spans="1:11" ht="9.9499999999999993" customHeight="1" thickBot="1">
      <c r="A5" s="84"/>
      <c r="B5" s="85"/>
      <c r="C5" s="86"/>
      <c r="D5" s="87"/>
      <c r="E5" s="87"/>
      <c r="F5" s="87"/>
      <c r="G5" s="87"/>
      <c r="H5" s="82"/>
      <c r="I5" s="82"/>
      <c r="J5" s="83"/>
    </row>
    <row r="6" spans="1:11" ht="18.75" thickBot="1">
      <c r="A6" s="88" t="s">
        <v>49</v>
      </c>
      <c r="B6" s="89"/>
      <c r="C6" s="90"/>
      <c r="D6" s="91"/>
      <c r="E6" s="91"/>
      <c r="F6" s="91"/>
      <c r="G6" s="91"/>
      <c r="H6" s="151" t="s">
        <v>69</v>
      </c>
      <c r="I6" s="152"/>
      <c r="J6" s="153"/>
    </row>
    <row r="7" spans="1:11" ht="15.75" thickBot="1">
      <c r="A7" s="92"/>
      <c r="B7" s="93"/>
      <c r="C7" s="93"/>
      <c r="D7" s="81"/>
      <c r="E7" s="81"/>
      <c r="F7" s="81"/>
      <c r="G7" s="81"/>
      <c r="H7" s="82"/>
      <c r="I7" s="82"/>
      <c r="J7" s="83"/>
    </row>
    <row r="8" spans="1:11" ht="55.5" customHeight="1" thickBot="1">
      <c r="A8" s="154" t="s">
        <v>80</v>
      </c>
      <c r="B8" s="155"/>
      <c r="C8" s="155"/>
      <c r="D8" s="94" t="s">
        <v>52</v>
      </c>
      <c r="E8" s="94" t="s">
        <v>53</v>
      </c>
      <c r="F8" s="94" t="s">
        <v>63</v>
      </c>
      <c r="G8" s="94" t="s">
        <v>64</v>
      </c>
      <c r="H8" s="95" t="s">
        <v>54</v>
      </c>
      <c r="I8" s="156" t="s">
        <v>65</v>
      </c>
      <c r="J8" s="157"/>
    </row>
    <row r="9" spans="1:11" s="2" customFormat="1" ht="15.75" thickBot="1">
      <c r="A9" s="96"/>
      <c r="B9" s="97"/>
      <c r="C9" s="97"/>
      <c r="D9" s="122"/>
      <c r="E9" s="122"/>
      <c r="F9" s="122"/>
      <c r="G9" s="122"/>
      <c r="H9" s="123"/>
      <c r="I9" s="123"/>
      <c r="J9" s="124"/>
    </row>
    <row r="10" spans="1:11" ht="21" thickBot="1">
      <c r="A10" s="98" t="s">
        <v>50</v>
      </c>
      <c r="B10" s="99" t="s">
        <v>82</v>
      </c>
      <c r="C10" s="100"/>
      <c r="D10" s="101"/>
      <c r="E10" s="102"/>
      <c r="F10" s="102"/>
      <c r="G10" s="102"/>
      <c r="H10" s="103">
        <f>SUM(G12:G13)</f>
        <v>0</v>
      </c>
      <c r="I10" s="135"/>
      <c r="J10" s="125" t="e">
        <f>SUM(I12:I13)</f>
        <v>#DIV/0!</v>
      </c>
    </row>
    <row r="11" spans="1:11" s="2" customFormat="1">
      <c r="A11" s="96"/>
      <c r="B11" s="97"/>
      <c r="C11" s="97"/>
      <c r="D11" s="122"/>
      <c r="E11" s="122"/>
      <c r="F11" s="122"/>
      <c r="G11" s="122"/>
      <c r="H11" s="123"/>
      <c r="I11" s="123"/>
      <c r="J11" s="123"/>
      <c r="K11" s="138"/>
    </row>
    <row r="12" spans="1:11" ht="15.75">
      <c r="A12" s="126" t="s">
        <v>77</v>
      </c>
      <c r="B12" s="127" t="s">
        <v>78</v>
      </c>
      <c r="C12" s="104"/>
      <c r="D12" s="87">
        <v>0</v>
      </c>
      <c r="E12" s="105" t="s">
        <v>70</v>
      </c>
      <c r="F12" s="87"/>
      <c r="G12" s="128">
        <f>+D12*F12</f>
        <v>0</v>
      </c>
      <c r="H12" s="82"/>
      <c r="I12" s="136" t="e">
        <f>+G12/$H$140</f>
        <v>#DIV/0!</v>
      </c>
      <c r="K12" s="139"/>
    </row>
    <row r="13" spans="1:11" s="2" customFormat="1" ht="15.75" thickBot="1">
      <c r="A13" s="96"/>
      <c r="B13" s="97"/>
      <c r="C13" s="97"/>
      <c r="D13" s="122"/>
      <c r="E13" s="122"/>
      <c r="F13" s="122"/>
      <c r="G13" s="122"/>
      <c r="H13" s="123"/>
      <c r="I13" s="123"/>
      <c r="J13" s="137"/>
      <c r="K13" s="138"/>
    </row>
    <row r="14" spans="1:11" ht="21" customHeight="1" thickBot="1">
      <c r="A14" s="98" t="s">
        <v>1</v>
      </c>
      <c r="B14" s="99" t="s">
        <v>81</v>
      </c>
      <c r="C14" s="106"/>
      <c r="D14" s="101"/>
      <c r="E14" s="102"/>
      <c r="F14" s="102"/>
      <c r="G14" s="102"/>
      <c r="H14" s="103">
        <f>SUM(G16:G20)</f>
        <v>0</v>
      </c>
      <c r="I14" s="135"/>
      <c r="J14" s="125" t="e">
        <f>SUM(I16:I20)</f>
        <v>#DIV/0!</v>
      </c>
    </row>
    <row r="15" spans="1:11">
      <c r="A15" s="92"/>
      <c r="B15" s="107"/>
      <c r="C15" s="107"/>
      <c r="D15" s="81"/>
      <c r="E15" s="81"/>
      <c r="F15" s="81"/>
      <c r="G15" s="81"/>
      <c r="H15" s="82"/>
      <c r="I15" s="82"/>
      <c r="J15" s="140"/>
      <c r="K15" s="139"/>
    </row>
    <row r="16" spans="1:11" ht="15.75">
      <c r="A16" s="129" t="s">
        <v>2</v>
      </c>
      <c r="B16" s="127" t="s">
        <v>83</v>
      </c>
      <c r="C16" s="108"/>
      <c r="D16" s="87">
        <v>0</v>
      </c>
      <c r="E16" s="105" t="s">
        <v>70</v>
      </c>
      <c r="F16" s="87"/>
      <c r="G16" s="128">
        <f t="shared" ref="G16:G19" si="0">+D16*F16</f>
        <v>0</v>
      </c>
      <c r="H16" s="82"/>
      <c r="I16" s="136" t="e">
        <f>+G16/$H$140</f>
        <v>#DIV/0!</v>
      </c>
      <c r="K16" s="139"/>
    </row>
    <row r="17" spans="1:11" ht="15.75">
      <c r="A17" s="129" t="s">
        <v>3</v>
      </c>
      <c r="B17" s="127" t="s">
        <v>43</v>
      </c>
      <c r="C17" s="108"/>
      <c r="D17" s="87">
        <v>0</v>
      </c>
      <c r="E17" s="105" t="s">
        <v>71</v>
      </c>
      <c r="F17" s="87"/>
      <c r="G17" s="128">
        <f t="shared" si="0"/>
        <v>0</v>
      </c>
      <c r="H17" s="82"/>
      <c r="I17" s="136" t="e">
        <f>+G17/$H$140</f>
        <v>#DIV/0!</v>
      </c>
      <c r="K17" s="139"/>
    </row>
    <row r="18" spans="1:11" ht="15.75">
      <c r="A18" s="129" t="s">
        <v>4</v>
      </c>
      <c r="B18" s="127" t="s">
        <v>84</v>
      </c>
      <c r="C18" s="108"/>
      <c r="D18" s="87">
        <v>0</v>
      </c>
      <c r="E18" s="105" t="s">
        <v>72</v>
      </c>
      <c r="F18" s="87"/>
      <c r="G18" s="128">
        <f t="shared" si="0"/>
        <v>0</v>
      </c>
      <c r="H18" s="82"/>
      <c r="I18" s="136" t="e">
        <f>+G18/$H$140</f>
        <v>#DIV/0!</v>
      </c>
      <c r="K18" s="139"/>
    </row>
    <row r="19" spans="1:11" ht="15.75">
      <c r="A19" s="129" t="s">
        <v>5</v>
      </c>
      <c r="B19" s="127" t="s">
        <v>85</v>
      </c>
      <c r="C19" s="108"/>
      <c r="D19" s="87">
        <v>0</v>
      </c>
      <c r="E19" s="105" t="s">
        <v>72</v>
      </c>
      <c r="F19" s="87"/>
      <c r="G19" s="128">
        <f t="shared" si="0"/>
        <v>0</v>
      </c>
      <c r="H19" s="82"/>
      <c r="I19" s="136" t="e">
        <f>+G19/$H$140</f>
        <v>#DIV/0!</v>
      </c>
      <c r="K19" s="139"/>
    </row>
    <row r="20" spans="1:11" s="2" customFormat="1" ht="15.75" thickBot="1">
      <c r="A20" s="109"/>
      <c r="B20" s="145"/>
      <c r="C20" s="145"/>
      <c r="D20" s="122"/>
      <c r="E20" s="122"/>
      <c r="F20" s="122"/>
      <c r="G20" s="122"/>
      <c r="H20" s="123"/>
      <c r="I20" s="123"/>
      <c r="J20" s="141"/>
      <c r="K20" s="138"/>
    </row>
    <row r="21" spans="1:11" ht="21" customHeight="1" thickBot="1">
      <c r="A21" s="110" t="s">
        <v>6</v>
      </c>
      <c r="B21" s="111" t="s">
        <v>183</v>
      </c>
      <c r="C21" s="112"/>
      <c r="D21" s="101"/>
      <c r="E21" s="102"/>
      <c r="F21" s="102"/>
      <c r="G21" s="102"/>
      <c r="H21" s="103">
        <f>SUM(G23:G35)</f>
        <v>0</v>
      </c>
      <c r="I21" s="135"/>
      <c r="J21" s="125" t="e">
        <f>SUM(I23:I35)</f>
        <v>#DIV/0!</v>
      </c>
    </row>
    <row r="22" spans="1:11">
      <c r="A22" s="92"/>
      <c r="B22" s="107"/>
      <c r="C22" s="107"/>
      <c r="D22" s="81"/>
      <c r="E22" s="81"/>
      <c r="F22" s="81"/>
      <c r="G22" s="81"/>
      <c r="H22" s="82"/>
      <c r="I22" s="82"/>
      <c r="J22" s="140"/>
      <c r="K22" s="139"/>
    </row>
    <row r="23" spans="1:11" ht="15.75">
      <c r="A23" s="129" t="s">
        <v>7</v>
      </c>
      <c r="B23" s="131" t="s">
        <v>86</v>
      </c>
      <c r="C23" s="108"/>
      <c r="D23" s="87">
        <v>0</v>
      </c>
      <c r="E23" s="105" t="s">
        <v>73</v>
      </c>
      <c r="F23" s="87"/>
      <c r="G23" s="128">
        <f t="shared" ref="G23:G32" si="1">+D23*F23</f>
        <v>0</v>
      </c>
      <c r="H23" s="82"/>
      <c r="I23" s="136" t="e">
        <f t="shared" ref="I23:I34" si="2">+G23/$H$140</f>
        <v>#DIV/0!</v>
      </c>
      <c r="K23" s="139"/>
    </row>
    <row r="24" spans="1:11" ht="15.75">
      <c r="A24" s="129" t="s">
        <v>8</v>
      </c>
      <c r="B24" s="131" t="s">
        <v>87</v>
      </c>
      <c r="C24" s="108"/>
      <c r="D24" s="87">
        <v>0</v>
      </c>
      <c r="E24" s="105" t="s">
        <v>71</v>
      </c>
      <c r="F24" s="87"/>
      <c r="G24" s="128">
        <f t="shared" si="1"/>
        <v>0</v>
      </c>
      <c r="H24" s="82"/>
      <c r="I24" s="136" t="e">
        <f t="shared" si="2"/>
        <v>#DIV/0!</v>
      </c>
      <c r="K24" s="139"/>
    </row>
    <row r="25" spans="1:11" ht="15.75">
      <c r="A25" s="129" t="s">
        <v>9</v>
      </c>
      <c r="B25" s="131" t="s">
        <v>88</v>
      </c>
      <c r="C25" s="108"/>
      <c r="D25" s="87">
        <v>0</v>
      </c>
      <c r="E25" s="105" t="s">
        <v>71</v>
      </c>
      <c r="F25" s="87"/>
      <c r="G25" s="128">
        <f t="shared" si="1"/>
        <v>0</v>
      </c>
      <c r="H25" s="82"/>
      <c r="I25" s="136" t="e">
        <f t="shared" si="2"/>
        <v>#DIV/0!</v>
      </c>
      <c r="K25" s="139"/>
    </row>
    <row r="26" spans="1:11" ht="15.75">
      <c r="A26" s="129" t="s">
        <v>10</v>
      </c>
      <c r="B26" s="131" t="s">
        <v>89</v>
      </c>
      <c r="C26" s="108"/>
      <c r="D26" s="87">
        <v>0</v>
      </c>
      <c r="E26" s="105" t="s">
        <v>71</v>
      </c>
      <c r="F26" s="87"/>
      <c r="G26" s="128">
        <f t="shared" si="1"/>
        <v>0</v>
      </c>
      <c r="H26" s="82"/>
      <c r="I26" s="136" t="e">
        <f t="shared" si="2"/>
        <v>#DIV/0!</v>
      </c>
      <c r="K26" s="139"/>
    </row>
    <row r="27" spans="1:11" ht="15.75">
      <c r="A27" s="129" t="s">
        <v>11</v>
      </c>
      <c r="B27" s="131" t="s">
        <v>90</v>
      </c>
      <c r="C27" s="108"/>
      <c r="D27" s="87">
        <v>0</v>
      </c>
      <c r="E27" s="105" t="s">
        <v>71</v>
      </c>
      <c r="F27" s="87"/>
      <c r="G27" s="128">
        <f t="shared" si="1"/>
        <v>0</v>
      </c>
      <c r="H27" s="82"/>
      <c r="I27" s="136" t="e">
        <f t="shared" si="2"/>
        <v>#DIV/0!</v>
      </c>
      <c r="K27" s="139"/>
    </row>
    <row r="28" spans="1:11" ht="15.75">
      <c r="A28" s="129" t="s">
        <v>12</v>
      </c>
      <c r="B28" s="131" t="s">
        <v>91</v>
      </c>
      <c r="C28" s="108"/>
      <c r="D28" s="87">
        <v>0</v>
      </c>
      <c r="E28" s="105" t="s">
        <v>71</v>
      </c>
      <c r="F28" s="87"/>
      <c r="G28" s="128">
        <f t="shared" si="1"/>
        <v>0</v>
      </c>
      <c r="H28" s="82"/>
      <c r="I28" s="136" t="e">
        <f t="shared" si="2"/>
        <v>#DIV/0!</v>
      </c>
      <c r="K28" s="139"/>
    </row>
    <row r="29" spans="1:11" ht="15.75">
      <c r="A29" s="129" t="s">
        <v>13</v>
      </c>
      <c r="B29" s="131" t="s">
        <v>92</v>
      </c>
      <c r="C29" s="108"/>
      <c r="D29" s="87">
        <v>0</v>
      </c>
      <c r="E29" s="105" t="s">
        <v>71</v>
      </c>
      <c r="F29" s="87"/>
      <c r="G29" s="128">
        <f t="shared" si="1"/>
        <v>0</v>
      </c>
      <c r="H29" s="82"/>
      <c r="I29" s="136" t="e">
        <f t="shared" si="2"/>
        <v>#DIV/0!</v>
      </c>
      <c r="K29" s="139"/>
    </row>
    <row r="30" spans="1:11" ht="15.75">
      <c r="A30" s="129" t="s">
        <v>14</v>
      </c>
      <c r="B30" s="131" t="s">
        <v>93</v>
      </c>
      <c r="C30" s="108"/>
      <c r="D30" s="87">
        <v>0</v>
      </c>
      <c r="E30" s="105" t="s">
        <v>71</v>
      </c>
      <c r="F30" s="87"/>
      <c r="G30" s="128">
        <f t="shared" si="1"/>
        <v>0</v>
      </c>
      <c r="H30" s="82"/>
      <c r="I30" s="136" t="e">
        <f t="shared" si="2"/>
        <v>#DIV/0!</v>
      </c>
      <c r="K30" s="139"/>
    </row>
    <row r="31" spans="1:11" ht="15.75">
      <c r="A31" s="129" t="s">
        <v>15</v>
      </c>
      <c r="B31" s="131" t="s">
        <v>94</v>
      </c>
      <c r="C31" s="108"/>
      <c r="D31" s="87">
        <v>0</v>
      </c>
      <c r="E31" s="105" t="s">
        <v>71</v>
      </c>
      <c r="F31" s="87"/>
      <c r="G31" s="128">
        <f t="shared" si="1"/>
        <v>0</v>
      </c>
      <c r="H31" s="82"/>
      <c r="I31" s="136" t="e">
        <f t="shared" si="2"/>
        <v>#DIV/0!</v>
      </c>
      <c r="K31" s="139"/>
    </row>
    <row r="32" spans="1:11" ht="15.75">
      <c r="A32" s="129" t="s">
        <v>16</v>
      </c>
      <c r="B32" s="131" t="s">
        <v>95</v>
      </c>
      <c r="C32" s="108"/>
      <c r="D32" s="87">
        <v>0</v>
      </c>
      <c r="E32" s="105" t="s">
        <v>71</v>
      </c>
      <c r="F32" s="87"/>
      <c r="G32" s="128">
        <f t="shared" si="1"/>
        <v>0</v>
      </c>
      <c r="H32" s="82"/>
      <c r="I32" s="136" t="e">
        <f t="shared" si="2"/>
        <v>#DIV/0!</v>
      </c>
      <c r="K32" s="139"/>
    </row>
    <row r="33" spans="1:11" ht="15.75">
      <c r="A33" s="129" t="s">
        <v>66</v>
      </c>
      <c r="B33" s="131" t="s">
        <v>96</v>
      </c>
      <c r="C33" s="108"/>
      <c r="D33" s="87">
        <v>0</v>
      </c>
      <c r="E33" s="105" t="s">
        <v>71</v>
      </c>
      <c r="F33" s="87"/>
      <c r="G33" s="128">
        <f t="shared" ref="G33:G34" si="3">+D33*F33</f>
        <v>0</v>
      </c>
      <c r="H33" s="82"/>
      <c r="I33" s="136" t="e">
        <f t="shared" si="2"/>
        <v>#DIV/0!</v>
      </c>
      <c r="K33" s="139"/>
    </row>
    <row r="34" spans="1:11" ht="15.75">
      <c r="A34" s="129" t="s">
        <v>157</v>
      </c>
      <c r="B34" s="131" t="s">
        <v>97</v>
      </c>
      <c r="C34" s="108"/>
      <c r="D34" s="87">
        <v>0</v>
      </c>
      <c r="E34" s="105" t="s">
        <v>71</v>
      </c>
      <c r="F34" s="87"/>
      <c r="G34" s="128">
        <f t="shared" si="3"/>
        <v>0</v>
      </c>
      <c r="H34" s="82"/>
      <c r="I34" s="136" t="e">
        <f t="shared" si="2"/>
        <v>#DIV/0!</v>
      </c>
      <c r="K34" s="139"/>
    </row>
    <row r="35" spans="1:11" s="2" customFormat="1" ht="15.75" thickBot="1">
      <c r="A35" s="109"/>
      <c r="B35" s="145"/>
      <c r="C35" s="145"/>
      <c r="D35" s="122"/>
      <c r="E35" s="122"/>
      <c r="F35" s="122"/>
      <c r="G35" s="122"/>
      <c r="H35" s="123"/>
      <c r="I35" s="123"/>
      <c r="J35" s="141"/>
      <c r="K35" s="138"/>
    </row>
    <row r="36" spans="1:11" ht="21" thickBot="1">
      <c r="A36" s="110">
        <v>3</v>
      </c>
      <c r="B36" s="111" t="s">
        <v>184</v>
      </c>
      <c r="C36" s="112"/>
      <c r="D36" s="101"/>
      <c r="E36" s="102"/>
      <c r="F36" s="102"/>
      <c r="G36" s="102"/>
      <c r="H36" s="103">
        <f>SUM(G38:G48)</f>
        <v>0</v>
      </c>
      <c r="I36" s="135"/>
      <c r="J36" s="125" t="e">
        <f>SUM(I38:I48)</f>
        <v>#DIV/0!</v>
      </c>
    </row>
    <row r="37" spans="1:11">
      <c r="A37" s="113"/>
      <c r="B37" s="107"/>
      <c r="C37" s="114"/>
      <c r="D37" s="81"/>
      <c r="E37" s="81"/>
      <c r="F37" s="81"/>
      <c r="G37" s="81"/>
      <c r="H37" s="82"/>
      <c r="I37" s="82"/>
      <c r="J37" s="142"/>
      <c r="K37" s="139"/>
    </row>
    <row r="38" spans="1:11" ht="15.75">
      <c r="A38" s="130" t="s">
        <v>17</v>
      </c>
      <c r="B38" s="132" t="s">
        <v>98</v>
      </c>
      <c r="C38" s="108"/>
      <c r="D38" s="87"/>
      <c r="E38" s="105"/>
      <c r="F38" s="87"/>
      <c r="G38" s="128"/>
      <c r="H38" s="82"/>
      <c r="I38" s="82"/>
      <c r="J38" s="141"/>
      <c r="K38" s="139"/>
    </row>
    <row r="39" spans="1:11" ht="15.75">
      <c r="A39" s="129" t="s">
        <v>158</v>
      </c>
      <c r="B39" s="131" t="s">
        <v>99</v>
      </c>
      <c r="C39" s="108"/>
      <c r="D39" s="87">
        <v>0</v>
      </c>
      <c r="E39" s="105" t="s">
        <v>73</v>
      </c>
      <c r="F39" s="87"/>
      <c r="G39" s="128">
        <f t="shared" ref="G39:G42" si="4">+D39*F39</f>
        <v>0</v>
      </c>
      <c r="H39" s="82"/>
      <c r="I39" s="136" t="e">
        <f>+G39/$H$140</f>
        <v>#DIV/0!</v>
      </c>
      <c r="K39" s="139"/>
    </row>
    <row r="40" spans="1:11" ht="15.75">
      <c r="A40" s="129" t="s">
        <v>159</v>
      </c>
      <c r="B40" s="131" t="s">
        <v>100</v>
      </c>
      <c r="C40" s="108"/>
      <c r="D40" s="87">
        <v>0</v>
      </c>
      <c r="E40" s="105" t="s">
        <v>73</v>
      </c>
      <c r="F40" s="87"/>
      <c r="G40" s="128">
        <f t="shared" si="4"/>
        <v>0</v>
      </c>
      <c r="H40" s="82"/>
      <c r="I40" s="136" t="e">
        <f>+G40/$H$140</f>
        <v>#DIV/0!</v>
      </c>
      <c r="K40" s="139"/>
    </row>
    <row r="41" spans="1:11" ht="21.75" customHeight="1">
      <c r="A41" s="129" t="s">
        <v>160</v>
      </c>
      <c r="B41" s="131" t="s">
        <v>101</v>
      </c>
      <c r="C41" s="108"/>
      <c r="D41" s="87">
        <v>0</v>
      </c>
      <c r="E41" s="105" t="s">
        <v>73</v>
      </c>
      <c r="F41" s="87"/>
      <c r="G41" s="128">
        <f t="shared" si="4"/>
        <v>0</v>
      </c>
      <c r="H41" s="82"/>
      <c r="I41" s="136" t="e">
        <f>+G41/$H$140</f>
        <v>#DIV/0!</v>
      </c>
      <c r="K41" s="139"/>
    </row>
    <row r="42" spans="1:11" ht="15.75">
      <c r="A42" s="129" t="s">
        <v>161</v>
      </c>
      <c r="B42" s="131" t="s">
        <v>102</v>
      </c>
      <c r="C42" s="108"/>
      <c r="D42" s="87">
        <v>0</v>
      </c>
      <c r="E42" s="105" t="s">
        <v>73</v>
      </c>
      <c r="F42" s="87"/>
      <c r="G42" s="128">
        <f t="shared" si="4"/>
        <v>0</v>
      </c>
      <c r="H42" s="82"/>
      <c r="I42" s="136" t="e">
        <f>+G42/$H$140</f>
        <v>#DIV/0!</v>
      </c>
      <c r="K42" s="139"/>
    </row>
    <row r="43" spans="1:11" ht="15.75">
      <c r="A43" s="130" t="s">
        <v>18</v>
      </c>
      <c r="B43" s="132" t="s">
        <v>103</v>
      </c>
      <c r="C43" s="108"/>
      <c r="D43" s="87"/>
      <c r="E43" s="105"/>
      <c r="F43" s="87"/>
      <c r="G43" s="128"/>
      <c r="H43" s="82"/>
      <c r="I43" s="136"/>
      <c r="K43" s="139"/>
    </row>
    <row r="44" spans="1:11" ht="15.75">
      <c r="A44" s="129" t="s">
        <v>162</v>
      </c>
      <c r="B44" s="131" t="s">
        <v>104</v>
      </c>
      <c r="C44" s="108"/>
      <c r="D44" s="87">
        <v>0</v>
      </c>
      <c r="E44" s="105" t="s">
        <v>73</v>
      </c>
      <c r="F44" s="87"/>
      <c r="G44" s="128">
        <f t="shared" ref="G44:G47" si="5">+D44*F44</f>
        <v>0</v>
      </c>
      <c r="H44" s="82"/>
      <c r="I44" s="136" t="e">
        <f>+G44/$H$140</f>
        <v>#DIV/0!</v>
      </c>
      <c r="K44" s="139"/>
    </row>
    <row r="45" spans="1:11" ht="15.75">
      <c r="A45" s="129" t="s">
        <v>163</v>
      </c>
      <c r="B45" s="131" t="s">
        <v>105</v>
      </c>
      <c r="C45" s="108"/>
      <c r="D45" s="87">
        <v>0</v>
      </c>
      <c r="E45" s="105" t="s">
        <v>73</v>
      </c>
      <c r="F45" s="87"/>
      <c r="G45" s="128">
        <f t="shared" si="5"/>
        <v>0</v>
      </c>
      <c r="H45" s="82"/>
      <c r="I45" s="136" t="e">
        <f>+G45/$H$140</f>
        <v>#DIV/0!</v>
      </c>
      <c r="K45" s="139"/>
    </row>
    <row r="46" spans="1:11" ht="15.75">
      <c r="A46" s="130" t="s">
        <v>19</v>
      </c>
      <c r="B46" s="132" t="s">
        <v>106</v>
      </c>
      <c r="C46" s="108"/>
      <c r="D46" s="87"/>
      <c r="E46" s="105"/>
      <c r="F46" s="87"/>
      <c r="G46" s="128"/>
      <c r="H46" s="82"/>
      <c r="I46" s="136"/>
      <c r="K46" s="139"/>
    </row>
    <row r="47" spans="1:11" ht="15.75">
      <c r="A47" s="129" t="s">
        <v>185</v>
      </c>
      <c r="B47" s="131" t="s">
        <v>107</v>
      </c>
      <c r="C47" s="108"/>
      <c r="D47" s="87">
        <v>0</v>
      </c>
      <c r="E47" s="105" t="s">
        <v>73</v>
      </c>
      <c r="F47" s="87"/>
      <c r="G47" s="128">
        <f t="shared" si="5"/>
        <v>0</v>
      </c>
      <c r="H47" s="82"/>
      <c r="I47" s="136" t="e">
        <f>+G47/$H$140</f>
        <v>#DIV/0!</v>
      </c>
      <c r="K47" s="139"/>
    </row>
    <row r="48" spans="1:11" s="2" customFormat="1" ht="15.75" thickBot="1">
      <c r="A48" s="109"/>
      <c r="B48" s="145"/>
      <c r="C48" s="145"/>
      <c r="D48" s="122"/>
      <c r="E48" s="122"/>
      <c r="F48" s="122"/>
      <c r="G48" s="122"/>
      <c r="H48" s="123"/>
      <c r="I48" s="123"/>
      <c r="J48" s="123"/>
      <c r="K48" s="138"/>
    </row>
    <row r="49" spans="1:11" ht="38.25" customHeight="1" thickBot="1">
      <c r="A49" s="134">
        <v>4</v>
      </c>
      <c r="B49" s="133" t="s">
        <v>186</v>
      </c>
      <c r="C49" s="112"/>
      <c r="D49" s="101"/>
      <c r="E49" s="102"/>
      <c r="F49" s="102"/>
      <c r="G49" s="102"/>
      <c r="H49" s="103">
        <f>SUM(G51:G72)</f>
        <v>0</v>
      </c>
      <c r="I49" s="135"/>
      <c r="J49" s="125" t="e">
        <f>SUM(I51:I72)</f>
        <v>#DIV/0!</v>
      </c>
    </row>
    <row r="50" spans="1:11">
      <c r="A50" s="113"/>
      <c r="B50" s="107"/>
      <c r="C50" s="114"/>
      <c r="D50" s="81"/>
      <c r="E50" s="81"/>
      <c r="F50" s="81"/>
      <c r="G50" s="81"/>
      <c r="H50" s="82"/>
      <c r="I50" s="82"/>
      <c r="J50" s="142"/>
      <c r="K50" s="139"/>
    </row>
    <row r="51" spans="1:11" ht="15.75">
      <c r="A51" s="126" t="s">
        <v>20</v>
      </c>
      <c r="B51" s="129" t="s">
        <v>108</v>
      </c>
      <c r="C51" s="108"/>
      <c r="D51" s="87">
        <v>0</v>
      </c>
      <c r="E51" s="105" t="s">
        <v>73</v>
      </c>
      <c r="F51" s="87"/>
      <c r="G51" s="128">
        <f t="shared" ref="G51:G71" si="6">+D51*F51</f>
        <v>0</v>
      </c>
      <c r="H51" s="82"/>
      <c r="I51" s="136" t="e">
        <f t="shared" ref="I51:I71" si="7">+G51/$H$140</f>
        <v>#DIV/0!</v>
      </c>
      <c r="K51" s="139"/>
    </row>
    <row r="52" spans="1:11" ht="15.75">
      <c r="A52" s="126" t="s">
        <v>21</v>
      </c>
      <c r="B52" s="129" t="s">
        <v>73</v>
      </c>
      <c r="C52" s="108"/>
      <c r="D52" s="87">
        <v>0</v>
      </c>
      <c r="E52" s="105" t="s">
        <v>73</v>
      </c>
      <c r="F52" s="87"/>
      <c r="G52" s="128">
        <f t="shared" si="6"/>
        <v>0</v>
      </c>
      <c r="H52" s="82"/>
      <c r="I52" s="136" t="e">
        <f t="shared" si="7"/>
        <v>#DIV/0!</v>
      </c>
      <c r="K52" s="139"/>
    </row>
    <row r="53" spans="1:11" ht="15.75">
      <c r="A53" s="126" t="s">
        <v>22</v>
      </c>
      <c r="B53" s="129" t="s">
        <v>71</v>
      </c>
      <c r="C53" s="108"/>
      <c r="D53" s="87">
        <v>0</v>
      </c>
      <c r="E53" s="105" t="s">
        <v>73</v>
      </c>
      <c r="F53" s="87"/>
      <c r="G53" s="128">
        <f t="shared" si="6"/>
        <v>0</v>
      </c>
      <c r="H53" s="82"/>
      <c r="I53" s="136" t="e">
        <f t="shared" si="7"/>
        <v>#DIV/0!</v>
      </c>
      <c r="K53" s="139"/>
    </row>
    <row r="54" spans="1:11" ht="15.75">
      <c r="A54" s="126" t="s">
        <v>164</v>
      </c>
      <c r="B54" s="129" t="s">
        <v>109</v>
      </c>
      <c r="C54" s="108"/>
      <c r="D54" s="87">
        <v>0</v>
      </c>
      <c r="E54" s="105" t="s">
        <v>73</v>
      </c>
      <c r="F54" s="87"/>
      <c r="G54" s="128">
        <f t="shared" si="6"/>
        <v>0</v>
      </c>
      <c r="H54" s="82"/>
      <c r="I54" s="136" t="e">
        <f t="shared" si="7"/>
        <v>#DIV/0!</v>
      </c>
      <c r="K54" s="139"/>
    </row>
    <row r="55" spans="1:11" ht="15.75">
      <c r="A55" s="126" t="s">
        <v>165</v>
      </c>
      <c r="B55" s="129" t="s">
        <v>110</v>
      </c>
      <c r="C55" s="108"/>
      <c r="D55" s="87">
        <v>0</v>
      </c>
      <c r="E55" s="105" t="s">
        <v>73</v>
      </c>
      <c r="F55" s="87"/>
      <c r="G55" s="128">
        <f t="shared" si="6"/>
        <v>0</v>
      </c>
      <c r="H55" s="82"/>
      <c r="I55" s="136" t="e">
        <f t="shared" si="7"/>
        <v>#DIV/0!</v>
      </c>
      <c r="K55" s="139"/>
    </row>
    <row r="56" spans="1:11" ht="15.75">
      <c r="A56" s="126" t="s">
        <v>166</v>
      </c>
      <c r="B56" s="129" t="s">
        <v>111</v>
      </c>
      <c r="C56" s="108"/>
      <c r="D56" s="87">
        <v>0</v>
      </c>
      <c r="E56" s="105" t="s">
        <v>73</v>
      </c>
      <c r="F56" s="87"/>
      <c r="G56" s="128">
        <f t="shared" si="6"/>
        <v>0</v>
      </c>
      <c r="H56" s="82"/>
      <c r="I56" s="136" t="e">
        <f t="shared" si="7"/>
        <v>#DIV/0!</v>
      </c>
      <c r="K56" s="139"/>
    </row>
    <row r="57" spans="1:11" ht="15.75">
      <c r="A57" s="126" t="s">
        <v>167</v>
      </c>
      <c r="B57" s="129" t="s">
        <v>112</v>
      </c>
      <c r="C57" s="108"/>
      <c r="D57" s="87">
        <v>0</v>
      </c>
      <c r="E57" s="105" t="s">
        <v>73</v>
      </c>
      <c r="F57" s="87"/>
      <c r="G57" s="128">
        <f t="shared" si="6"/>
        <v>0</v>
      </c>
      <c r="H57" s="82"/>
      <c r="I57" s="136" t="e">
        <f t="shared" si="7"/>
        <v>#DIV/0!</v>
      </c>
      <c r="K57" s="139"/>
    </row>
    <row r="58" spans="1:11" ht="15.75">
      <c r="A58" s="126" t="s">
        <v>168</v>
      </c>
      <c r="B58" s="129" t="s">
        <v>113</v>
      </c>
      <c r="C58" s="108"/>
      <c r="D58" s="87">
        <v>0</v>
      </c>
      <c r="E58" s="105" t="s">
        <v>73</v>
      </c>
      <c r="F58" s="87"/>
      <c r="G58" s="128">
        <f t="shared" si="6"/>
        <v>0</v>
      </c>
      <c r="H58" s="82"/>
      <c r="I58" s="136" t="e">
        <f t="shared" si="7"/>
        <v>#DIV/0!</v>
      </c>
      <c r="K58" s="139"/>
    </row>
    <row r="59" spans="1:11" ht="15.75">
      <c r="A59" s="126" t="s">
        <v>169</v>
      </c>
      <c r="B59" s="129" t="s">
        <v>114</v>
      </c>
      <c r="C59" s="108"/>
      <c r="D59" s="87">
        <v>0</v>
      </c>
      <c r="E59" s="105" t="s">
        <v>73</v>
      </c>
      <c r="F59" s="87"/>
      <c r="G59" s="128">
        <f t="shared" si="6"/>
        <v>0</v>
      </c>
      <c r="H59" s="82"/>
      <c r="I59" s="136" t="e">
        <f t="shared" si="7"/>
        <v>#DIV/0!</v>
      </c>
      <c r="K59" s="139"/>
    </row>
    <row r="60" spans="1:11" ht="15.75">
      <c r="A60" s="126" t="s">
        <v>170</v>
      </c>
      <c r="B60" s="129" t="s">
        <v>115</v>
      </c>
      <c r="C60" s="108"/>
      <c r="D60" s="87">
        <v>0</v>
      </c>
      <c r="E60" s="105" t="s">
        <v>73</v>
      </c>
      <c r="F60" s="87"/>
      <c r="G60" s="128">
        <f t="shared" si="6"/>
        <v>0</v>
      </c>
      <c r="H60" s="82"/>
      <c r="I60" s="136" t="e">
        <f t="shared" si="7"/>
        <v>#DIV/0!</v>
      </c>
      <c r="K60" s="139"/>
    </row>
    <row r="61" spans="1:11" ht="15.75">
      <c r="A61" s="126" t="s">
        <v>171</v>
      </c>
      <c r="B61" s="129" t="s">
        <v>116</v>
      </c>
      <c r="C61" s="108"/>
      <c r="D61" s="87">
        <v>0</v>
      </c>
      <c r="E61" s="105" t="s">
        <v>73</v>
      </c>
      <c r="F61" s="87"/>
      <c r="G61" s="128">
        <f t="shared" si="6"/>
        <v>0</v>
      </c>
      <c r="H61" s="82"/>
      <c r="I61" s="136" t="e">
        <f t="shared" si="7"/>
        <v>#DIV/0!</v>
      </c>
      <c r="K61" s="139"/>
    </row>
    <row r="62" spans="1:11" ht="15.75">
      <c r="A62" s="126" t="s">
        <v>172</v>
      </c>
      <c r="B62" s="129" t="s">
        <v>117</v>
      </c>
      <c r="C62" s="108"/>
      <c r="D62" s="87">
        <v>0</v>
      </c>
      <c r="E62" s="105" t="s">
        <v>73</v>
      </c>
      <c r="F62" s="87"/>
      <c r="G62" s="128">
        <f t="shared" si="6"/>
        <v>0</v>
      </c>
      <c r="H62" s="82"/>
      <c r="I62" s="136" t="e">
        <f t="shared" si="7"/>
        <v>#DIV/0!</v>
      </c>
      <c r="K62" s="139"/>
    </row>
    <row r="63" spans="1:11" ht="15.75">
      <c r="A63" s="126" t="s">
        <v>173</v>
      </c>
      <c r="B63" s="129" t="s">
        <v>118</v>
      </c>
      <c r="C63" s="108"/>
      <c r="D63" s="87">
        <v>0</v>
      </c>
      <c r="E63" s="105" t="s">
        <v>73</v>
      </c>
      <c r="F63" s="87"/>
      <c r="G63" s="128">
        <f t="shared" si="6"/>
        <v>0</v>
      </c>
      <c r="H63" s="82"/>
      <c r="I63" s="136" t="e">
        <f t="shared" si="7"/>
        <v>#DIV/0!</v>
      </c>
      <c r="K63" s="139"/>
    </row>
    <row r="64" spans="1:11" ht="15.75">
      <c r="A64" s="126" t="s">
        <v>174</v>
      </c>
      <c r="B64" s="129" t="s">
        <v>119</v>
      </c>
      <c r="C64" s="108"/>
      <c r="D64" s="87">
        <v>0</v>
      </c>
      <c r="E64" s="105" t="s">
        <v>73</v>
      </c>
      <c r="F64" s="87"/>
      <c r="G64" s="128">
        <f t="shared" si="6"/>
        <v>0</v>
      </c>
      <c r="H64" s="82"/>
      <c r="I64" s="136" t="e">
        <f t="shared" si="7"/>
        <v>#DIV/0!</v>
      </c>
      <c r="K64" s="139"/>
    </row>
    <row r="65" spans="1:11" ht="15.75">
      <c r="A65" s="126" t="s">
        <v>175</v>
      </c>
      <c r="B65" s="129" t="s">
        <v>120</v>
      </c>
      <c r="C65" s="108"/>
      <c r="D65" s="87">
        <v>0</v>
      </c>
      <c r="E65" s="105" t="s">
        <v>73</v>
      </c>
      <c r="F65" s="87"/>
      <c r="G65" s="128">
        <f t="shared" si="6"/>
        <v>0</v>
      </c>
      <c r="H65" s="82"/>
      <c r="I65" s="136" t="e">
        <f t="shared" si="7"/>
        <v>#DIV/0!</v>
      </c>
      <c r="K65" s="139"/>
    </row>
    <row r="66" spans="1:11" ht="15.75">
      <c r="A66" s="126" t="s">
        <v>176</v>
      </c>
      <c r="B66" s="129" t="s">
        <v>121</v>
      </c>
      <c r="C66" s="108"/>
      <c r="D66" s="87">
        <v>0</v>
      </c>
      <c r="E66" s="105" t="s">
        <v>73</v>
      </c>
      <c r="F66" s="87"/>
      <c r="G66" s="128">
        <f t="shared" si="6"/>
        <v>0</v>
      </c>
      <c r="H66" s="82"/>
      <c r="I66" s="136" t="e">
        <f t="shared" si="7"/>
        <v>#DIV/0!</v>
      </c>
      <c r="K66" s="139"/>
    </row>
    <row r="67" spans="1:11" ht="15.75">
      <c r="A67" s="126" t="s">
        <v>177</v>
      </c>
      <c r="B67" s="129" t="s">
        <v>122</v>
      </c>
      <c r="C67" s="108"/>
      <c r="D67" s="87">
        <v>0</v>
      </c>
      <c r="E67" s="105" t="s">
        <v>73</v>
      </c>
      <c r="F67" s="87"/>
      <c r="G67" s="128">
        <f t="shared" si="6"/>
        <v>0</v>
      </c>
      <c r="H67" s="82"/>
      <c r="I67" s="136" t="e">
        <f t="shared" si="7"/>
        <v>#DIV/0!</v>
      </c>
      <c r="K67" s="139"/>
    </row>
    <row r="68" spans="1:11" ht="15.75">
      <c r="A68" s="126" t="s">
        <v>178</v>
      </c>
      <c r="B68" s="129" t="s">
        <v>123</v>
      </c>
      <c r="C68" s="108"/>
      <c r="D68" s="87">
        <v>0</v>
      </c>
      <c r="E68" s="105" t="s">
        <v>73</v>
      </c>
      <c r="F68" s="87"/>
      <c r="G68" s="128">
        <f t="shared" si="6"/>
        <v>0</v>
      </c>
      <c r="H68" s="82"/>
      <c r="I68" s="136" t="e">
        <f t="shared" si="7"/>
        <v>#DIV/0!</v>
      </c>
      <c r="K68" s="139"/>
    </row>
    <row r="69" spans="1:11" ht="15.75">
      <c r="A69" s="126" t="s">
        <v>179</v>
      </c>
      <c r="B69" s="129" t="s">
        <v>124</v>
      </c>
      <c r="C69" s="108"/>
      <c r="D69" s="87">
        <v>0</v>
      </c>
      <c r="E69" s="105" t="s">
        <v>73</v>
      </c>
      <c r="F69" s="87"/>
      <c r="G69" s="128">
        <f t="shared" si="6"/>
        <v>0</v>
      </c>
      <c r="H69" s="82"/>
      <c r="I69" s="136" t="e">
        <f t="shared" si="7"/>
        <v>#DIV/0!</v>
      </c>
      <c r="K69" s="139"/>
    </row>
    <row r="70" spans="1:11" ht="15.75">
      <c r="A70" s="126" t="s">
        <v>180</v>
      </c>
      <c r="B70" s="129" t="s">
        <v>125</v>
      </c>
      <c r="C70" s="108"/>
      <c r="D70" s="87">
        <v>0</v>
      </c>
      <c r="E70" s="105" t="s">
        <v>73</v>
      </c>
      <c r="F70" s="87"/>
      <c r="G70" s="128">
        <f t="shared" si="6"/>
        <v>0</v>
      </c>
      <c r="H70" s="82"/>
      <c r="I70" s="136" t="e">
        <f t="shared" si="7"/>
        <v>#DIV/0!</v>
      </c>
      <c r="K70" s="139"/>
    </row>
    <row r="71" spans="1:11" ht="15.75">
      <c r="A71" s="126" t="s">
        <v>181</v>
      </c>
      <c r="B71" s="129" t="s">
        <v>126</v>
      </c>
      <c r="C71" s="108"/>
      <c r="D71" s="87">
        <v>0</v>
      </c>
      <c r="E71" s="105" t="s">
        <v>73</v>
      </c>
      <c r="F71" s="87"/>
      <c r="G71" s="128">
        <f t="shared" si="6"/>
        <v>0</v>
      </c>
      <c r="H71" s="82"/>
      <c r="I71" s="136" t="e">
        <f t="shared" si="7"/>
        <v>#DIV/0!</v>
      </c>
      <c r="K71" s="139"/>
    </row>
    <row r="72" spans="1:11" ht="15.75" thickBot="1">
      <c r="A72" s="109"/>
      <c r="B72" s="145"/>
      <c r="C72" s="145"/>
      <c r="D72" s="122"/>
      <c r="E72" s="122"/>
      <c r="F72" s="122"/>
      <c r="G72" s="122"/>
      <c r="H72" s="123"/>
      <c r="I72" s="123"/>
      <c r="J72" s="143"/>
      <c r="K72" s="139"/>
    </row>
    <row r="73" spans="1:11" ht="21" thickBot="1">
      <c r="A73" s="110">
        <v>5</v>
      </c>
      <c r="B73" s="111" t="s">
        <v>187</v>
      </c>
      <c r="C73" s="112"/>
      <c r="D73" s="101"/>
      <c r="E73" s="102"/>
      <c r="F73" s="102"/>
      <c r="G73" s="102"/>
      <c r="H73" s="103">
        <f>SUM(G75:G79)</f>
        <v>0</v>
      </c>
      <c r="I73" s="135"/>
      <c r="J73" s="125" t="e">
        <f>SUM(I75:I79)</f>
        <v>#DIV/0!</v>
      </c>
    </row>
    <row r="74" spans="1:11">
      <c r="A74" s="113"/>
      <c r="B74" s="107"/>
      <c r="C74" s="114"/>
      <c r="D74" s="81"/>
      <c r="E74" s="81"/>
      <c r="F74" s="81"/>
      <c r="G74" s="81"/>
      <c r="H74" s="82"/>
      <c r="I74" s="82"/>
      <c r="J74" s="142"/>
      <c r="K74" s="139"/>
    </row>
    <row r="75" spans="1:11" s="2" customFormat="1" ht="15.75">
      <c r="A75" s="129" t="s">
        <v>23</v>
      </c>
      <c r="B75" s="131" t="s">
        <v>127</v>
      </c>
      <c r="C75" s="108"/>
      <c r="D75" s="87">
        <v>0</v>
      </c>
      <c r="E75" s="105" t="s">
        <v>73</v>
      </c>
      <c r="F75" s="87"/>
      <c r="G75" s="128">
        <f t="shared" ref="G75:G78" si="8">+D75*F75</f>
        <v>0</v>
      </c>
      <c r="H75" s="82"/>
      <c r="I75" s="136" t="e">
        <f>+G75/$H$140</f>
        <v>#DIV/0!</v>
      </c>
      <c r="K75" s="138"/>
    </row>
    <row r="76" spans="1:11" ht="15.75">
      <c r="A76" s="129" t="s">
        <v>24</v>
      </c>
      <c r="B76" s="131" t="s">
        <v>128</v>
      </c>
      <c r="C76" s="108"/>
      <c r="D76" s="87">
        <v>0</v>
      </c>
      <c r="E76" s="105" t="s">
        <v>73</v>
      </c>
      <c r="F76" s="87"/>
      <c r="G76" s="128">
        <f t="shared" si="8"/>
        <v>0</v>
      </c>
      <c r="H76" s="82"/>
      <c r="I76" s="136" t="e">
        <f>+G76/$H$140</f>
        <v>#DIV/0!</v>
      </c>
      <c r="K76" s="139"/>
    </row>
    <row r="77" spans="1:11" ht="15.75">
      <c r="A77" s="129" t="s">
        <v>51</v>
      </c>
      <c r="B77" s="131" t="s">
        <v>129</v>
      </c>
      <c r="C77" s="108"/>
      <c r="D77" s="87">
        <v>0</v>
      </c>
      <c r="E77" s="105" t="s">
        <v>73</v>
      </c>
      <c r="F77" s="87"/>
      <c r="G77" s="128">
        <f t="shared" si="8"/>
        <v>0</v>
      </c>
      <c r="H77" s="82"/>
      <c r="I77" s="136" t="e">
        <f>+G77/$H$140</f>
        <v>#DIV/0!</v>
      </c>
      <c r="K77" s="139"/>
    </row>
    <row r="78" spans="1:11" ht="15.75">
      <c r="A78" s="129" t="s">
        <v>182</v>
      </c>
      <c r="B78" s="131" t="s">
        <v>130</v>
      </c>
      <c r="C78" s="108"/>
      <c r="D78" s="87">
        <v>0</v>
      </c>
      <c r="E78" s="105" t="s">
        <v>73</v>
      </c>
      <c r="F78" s="87"/>
      <c r="G78" s="128">
        <f t="shared" si="8"/>
        <v>0</v>
      </c>
      <c r="H78" s="82"/>
      <c r="I78" s="136" t="e">
        <f>+G78/$H$140</f>
        <v>#DIV/0!</v>
      </c>
      <c r="K78" s="139"/>
    </row>
    <row r="79" spans="1:11" ht="15.75" thickBot="1">
      <c r="A79" s="109"/>
      <c r="B79" s="145"/>
      <c r="C79" s="145"/>
      <c r="D79" s="122"/>
      <c r="E79" s="122"/>
      <c r="F79" s="122"/>
      <c r="G79" s="122"/>
      <c r="H79" s="123"/>
      <c r="I79" s="123"/>
      <c r="J79" s="123"/>
      <c r="K79" s="139"/>
    </row>
    <row r="80" spans="1:11" ht="21" thickBot="1">
      <c r="A80" s="110">
        <v>6</v>
      </c>
      <c r="B80" s="111" t="s">
        <v>188</v>
      </c>
      <c r="C80" s="112"/>
      <c r="D80" s="101"/>
      <c r="E80" s="102"/>
      <c r="F80" s="102"/>
      <c r="G80" s="102"/>
      <c r="H80" s="103">
        <f>SUM(G82:G95)</f>
        <v>0</v>
      </c>
      <c r="I80" s="135"/>
      <c r="J80" s="125" t="e">
        <f>SUM(I82:I95)</f>
        <v>#DIV/0!</v>
      </c>
    </row>
    <row r="81" spans="1:11">
      <c r="A81" s="115"/>
      <c r="B81" s="116"/>
      <c r="C81" s="107"/>
      <c r="D81" s="81"/>
      <c r="E81" s="81"/>
      <c r="F81" s="81"/>
      <c r="G81" s="81"/>
      <c r="H81" s="82"/>
      <c r="I81" s="82"/>
      <c r="J81" s="140"/>
      <c r="K81" s="139"/>
    </row>
    <row r="82" spans="1:11" s="2" customFormat="1" ht="15.75">
      <c r="A82" s="126" t="s">
        <v>25</v>
      </c>
      <c r="B82" s="129" t="s">
        <v>131</v>
      </c>
      <c r="C82" s="108"/>
      <c r="D82" s="87">
        <v>0</v>
      </c>
      <c r="E82" s="105" t="s">
        <v>73</v>
      </c>
      <c r="F82" s="87"/>
      <c r="G82" s="128">
        <f t="shared" ref="G82" si="9">+D82*F82</f>
        <v>0</v>
      </c>
      <c r="H82" s="82"/>
      <c r="I82" s="136" t="e">
        <f>+G82/$H$140</f>
        <v>#DIV/0!</v>
      </c>
      <c r="K82" s="138"/>
    </row>
    <row r="83" spans="1:11" s="2" customFormat="1" ht="15.75">
      <c r="A83" s="129" t="s">
        <v>26</v>
      </c>
      <c r="B83" s="129" t="s">
        <v>189</v>
      </c>
      <c r="C83" s="108"/>
      <c r="D83" s="87"/>
      <c r="E83" s="105"/>
      <c r="F83" s="87"/>
      <c r="G83" s="128"/>
      <c r="H83" s="82"/>
      <c r="I83" s="136"/>
      <c r="K83" s="138"/>
    </row>
    <row r="84" spans="1:11" s="2" customFormat="1" ht="15.75">
      <c r="A84" s="129" t="s">
        <v>190</v>
      </c>
      <c r="B84" s="129" t="s">
        <v>132</v>
      </c>
      <c r="C84" s="108"/>
      <c r="D84" s="87">
        <v>0</v>
      </c>
      <c r="E84" s="105" t="s">
        <v>74</v>
      </c>
      <c r="F84" s="87"/>
      <c r="G84" s="128">
        <f t="shared" ref="G84" si="10">+D84*F84</f>
        <v>0</v>
      </c>
      <c r="H84" s="82"/>
      <c r="I84" s="136" t="e">
        <f t="shared" ref="I84:I94" si="11">+G84/$H$140</f>
        <v>#DIV/0!</v>
      </c>
      <c r="K84" s="138"/>
    </row>
    <row r="85" spans="1:11" s="2" customFormat="1" ht="15.75">
      <c r="A85" s="129" t="s">
        <v>191</v>
      </c>
      <c r="B85" s="129" t="s">
        <v>133</v>
      </c>
      <c r="C85" s="108"/>
      <c r="D85" s="87">
        <v>0</v>
      </c>
      <c r="E85" s="105" t="s">
        <v>74</v>
      </c>
      <c r="F85" s="87"/>
      <c r="G85" s="128">
        <f t="shared" ref="G85:G94" si="12">+D85*F85</f>
        <v>0</v>
      </c>
      <c r="H85" s="82"/>
      <c r="I85" s="136" t="e">
        <f t="shared" si="11"/>
        <v>#DIV/0!</v>
      </c>
      <c r="K85" s="138"/>
    </row>
    <row r="86" spans="1:11" s="2" customFormat="1" ht="15.75">
      <c r="A86" s="129" t="s">
        <v>192</v>
      </c>
      <c r="B86" s="129" t="s">
        <v>134</v>
      </c>
      <c r="C86" s="108"/>
      <c r="D86" s="87">
        <v>0</v>
      </c>
      <c r="E86" s="105" t="s">
        <v>74</v>
      </c>
      <c r="F86" s="87"/>
      <c r="G86" s="128">
        <f t="shared" si="12"/>
        <v>0</v>
      </c>
      <c r="H86" s="82"/>
      <c r="I86" s="136" t="e">
        <f t="shared" si="11"/>
        <v>#DIV/0!</v>
      </c>
      <c r="K86" s="138"/>
    </row>
    <row r="87" spans="1:11" s="2" customFormat="1" ht="15.75">
      <c r="A87" s="129" t="s">
        <v>193</v>
      </c>
      <c r="B87" s="129" t="s">
        <v>135</v>
      </c>
      <c r="C87" s="108"/>
      <c r="D87" s="87">
        <v>0</v>
      </c>
      <c r="E87" s="105" t="s">
        <v>74</v>
      </c>
      <c r="F87" s="87"/>
      <c r="G87" s="128">
        <f t="shared" si="12"/>
        <v>0</v>
      </c>
      <c r="H87" s="82"/>
      <c r="I87" s="136" t="e">
        <f t="shared" si="11"/>
        <v>#DIV/0!</v>
      </c>
      <c r="K87" s="138"/>
    </row>
    <row r="88" spans="1:11" s="2" customFormat="1" ht="15.75">
      <c r="A88" s="129" t="s">
        <v>194</v>
      </c>
      <c r="B88" s="129" t="s">
        <v>136</v>
      </c>
      <c r="C88" s="108"/>
      <c r="D88" s="87">
        <v>0</v>
      </c>
      <c r="E88" s="105" t="s">
        <v>74</v>
      </c>
      <c r="F88" s="87"/>
      <c r="G88" s="128">
        <f t="shared" si="12"/>
        <v>0</v>
      </c>
      <c r="H88" s="82"/>
      <c r="I88" s="136" t="e">
        <f t="shared" si="11"/>
        <v>#DIV/0!</v>
      </c>
      <c r="K88" s="138"/>
    </row>
    <row r="89" spans="1:11" s="2" customFormat="1" ht="15.75">
      <c r="A89" s="129" t="s">
        <v>195</v>
      </c>
      <c r="B89" s="129" t="s">
        <v>137</v>
      </c>
      <c r="C89" s="108"/>
      <c r="D89" s="87">
        <v>0</v>
      </c>
      <c r="E89" s="105" t="s">
        <v>74</v>
      </c>
      <c r="F89" s="87"/>
      <c r="G89" s="128">
        <f t="shared" si="12"/>
        <v>0</v>
      </c>
      <c r="H89" s="82"/>
      <c r="I89" s="136" t="e">
        <f t="shared" si="11"/>
        <v>#DIV/0!</v>
      </c>
      <c r="K89" s="138"/>
    </row>
    <row r="90" spans="1:11" s="2" customFormat="1" ht="15.75">
      <c r="A90" s="129" t="s">
        <v>196</v>
      </c>
      <c r="B90" s="129" t="s">
        <v>138</v>
      </c>
      <c r="C90" s="108"/>
      <c r="D90" s="87">
        <v>0</v>
      </c>
      <c r="E90" s="105" t="s">
        <v>74</v>
      </c>
      <c r="F90" s="87"/>
      <c r="G90" s="128">
        <f t="shared" si="12"/>
        <v>0</v>
      </c>
      <c r="H90" s="82"/>
      <c r="I90" s="136" t="e">
        <f t="shared" si="11"/>
        <v>#DIV/0!</v>
      </c>
      <c r="K90" s="138"/>
    </row>
    <row r="91" spans="1:11" s="2" customFormat="1" ht="15.75">
      <c r="A91" s="129" t="s">
        <v>197</v>
      </c>
      <c r="B91" s="129" t="s">
        <v>139</v>
      </c>
      <c r="C91" s="108"/>
      <c r="D91" s="87">
        <v>0</v>
      </c>
      <c r="E91" s="105" t="s">
        <v>74</v>
      </c>
      <c r="F91" s="87"/>
      <c r="G91" s="128">
        <f t="shared" si="12"/>
        <v>0</v>
      </c>
      <c r="H91" s="82"/>
      <c r="I91" s="136" t="e">
        <f t="shared" si="11"/>
        <v>#DIV/0!</v>
      </c>
      <c r="K91" s="138"/>
    </row>
    <row r="92" spans="1:11" s="2" customFormat="1" ht="15.75">
      <c r="A92" s="129" t="s">
        <v>198</v>
      </c>
      <c r="B92" s="129" t="s">
        <v>140</v>
      </c>
      <c r="C92" s="108"/>
      <c r="D92" s="87">
        <v>0</v>
      </c>
      <c r="E92" s="105" t="s">
        <v>74</v>
      </c>
      <c r="F92" s="87"/>
      <c r="G92" s="128">
        <f t="shared" si="12"/>
        <v>0</v>
      </c>
      <c r="H92" s="82"/>
      <c r="I92" s="136" t="e">
        <f t="shared" si="11"/>
        <v>#DIV/0!</v>
      </c>
      <c r="K92" s="138"/>
    </row>
    <row r="93" spans="1:11" s="2" customFormat="1" ht="15.75">
      <c r="A93" s="129" t="s">
        <v>199</v>
      </c>
      <c r="B93" s="129" t="s">
        <v>141</v>
      </c>
      <c r="C93" s="108"/>
      <c r="D93" s="87">
        <v>0</v>
      </c>
      <c r="E93" s="105" t="s">
        <v>74</v>
      </c>
      <c r="F93" s="87"/>
      <c r="G93" s="128">
        <f t="shared" si="12"/>
        <v>0</v>
      </c>
      <c r="H93" s="82"/>
      <c r="I93" s="136" t="e">
        <f t="shared" si="11"/>
        <v>#DIV/0!</v>
      </c>
      <c r="K93" s="138"/>
    </row>
    <row r="94" spans="1:11" s="2" customFormat="1" ht="15.75">
      <c r="A94" s="129" t="s">
        <v>200</v>
      </c>
      <c r="B94" s="129" t="s">
        <v>142</v>
      </c>
      <c r="C94" s="108"/>
      <c r="D94" s="87">
        <v>0</v>
      </c>
      <c r="E94" s="105" t="s">
        <v>74</v>
      </c>
      <c r="F94" s="87"/>
      <c r="G94" s="128">
        <f t="shared" si="12"/>
        <v>0</v>
      </c>
      <c r="H94" s="82"/>
      <c r="I94" s="136" t="e">
        <f t="shared" si="11"/>
        <v>#DIV/0!</v>
      </c>
      <c r="K94" s="138"/>
    </row>
    <row r="95" spans="1:11" ht="15.75" thickBot="1">
      <c r="A95" s="109"/>
      <c r="B95" s="145"/>
      <c r="C95" s="145"/>
      <c r="D95" s="122"/>
      <c r="E95" s="122"/>
      <c r="F95" s="122"/>
      <c r="G95" s="122"/>
      <c r="H95" s="123"/>
      <c r="I95" s="123"/>
      <c r="J95" s="123"/>
      <c r="K95" s="139"/>
    </row>
    <row r="96" spans="1:11" ht="21" thickBot="1">
      <c r="A96" s="110">
        <v>7</v>
      </c>
      <c r="B96" s="111" t="s">
        <v>201</v>
      </c>
      <c r="C96" s="112"/>
      <c r="D96" s="101"/>
      <c r="E96" s="102"/>
      <c r="F96" s="102"/>
      <c r="G96" s="102"/>
      <c r="H96" s="103">
        <f>SUM(G98:G108)</f>
        <v>0</v>
      </c>
      <c r="I96" s="135"/>
      <c r="J96" s="125" t="e">
        <f>SUM(I98:I108)</f>
        <v>#DIV/0!</v>
      </c>
    </row>
    <row r="97" spans="1:11">
      <c r="A97" s="115"/>
      <c r="B97" s="116"/>
      <c r="C97" s="107"/>
      <c r="D97" s="81"/>
      <c r="E97" s="81"/>
      <c r="F97" s="81"/>
      <c r="G97" s="81"/>
      <c r="H97" s="82"/>
      <c r="I97" s="82"/>
      <c r="J97" s="140"/>
      <c r="K97" s="139"/>
    </row>
    <row r="98" spans="1:11" s="2" customFormat="1" ht="15.75">
      <c r="A98" s="126" t="s">
        <v>27</v>
      </c>
      <c r="B98" s="129" t="s">
        <v>143</v>
      </c>
      <c r="C98" s="108"/>
      <c r="D98" s="87">
        <v>0</v>
      </c>
      <c r="E98" s="105" t="s">
        <v>73</v>
      </c>
      <c r="F98" s="87"/>
      <c r="G98" s="128">
        <f t="shared" ref="G98:G103" si="13">+D98*F98</f>
        <v>0</v>
      </c>
      <c r="H98" s="82"/>
      <c r="I98" s="136" t="e">
        <f t="shared" ref="I98:I107" si="14">+G98/$H$140</f>
        <v>#DIV/0!</v>
      </c>
      <c r="K98" s="138"/>
    </row>
    <row r="99" spans="1:11" ht="15.75">
      <c r="A99" s="126" t="s">
        <v>28</v>
      </c>
      <c r="B99" s="129" t="s">
        <v>36</v>
      </c>
      <c r="C99" s="108"/>
      <c r="D99" s="87">
        <v>0</v>
      </c>
      <c r="E99" s="105" t="s">
        <v>73</v>
      </c>
      <c r="F99" s="87"/>
      <c r="G99" s="128">
        <f t="shared" si="13"/>
        <v>0</v>
      </c>
      <c r="H99" s="82"/>
      <c r="I99" s="136" t="e">
        <f t="shared" si="14"/>
        <v>#DIV/0!</v>
      </c>
      <c r="K99" s="139"/>
    </row>
    <row r="100" spans="1:11" ht="15.75">
      <c r="A100" s="126" t="s">
        <v>29</v>
      </c>
      <c r="B100" s="129" t="s">
        <v>37</v>
      </c>
      <c r="C100" s="108"/>
      <c r="D100" s="87">
        <v>0</v>
      </c>
      <c r="E100" s="105" t="s">
        <v>74</v>
      </c>
      <c r="F100" s="87"/>
      <c r="G100" s="128">
        <f t="shared" si="13"/>
        <v>0</v>
      </c>
      <c r="H100" s="82"/>
      <c r="I100" s="136" t="e">
        <f t="shared" si="14"/>
        <v>#DIV/0!</v>
      </c>
      <c r="K100" s="139"/>
    </row>
    <row r="101" spans="1:11" ht="15.75">
      <c r="A101" s="126" t="s">
        <v>30</v>
      </c>
      <c r="B101" s="129" t="s">
        <v>56</v>
      </c>
      <c r="C101" s="108"/>
      <c r="D101" s="87">
        <v>0</v>
      </c>
      <c r="E101" s="105" t="s">
        <v>72</v>
      </c>
      <c r="F101" s="87"/>
      <c r="G101" s="128">
        <f t="shared" si="13"/>
        <v>0</v>
      </c>
      <c r="H101" s="82"/>
      <c r="I101" s="136" t="e">
        <f t="shared" si="14"/>
        <v>#DIV/0!</v>
      </c>
      <c r="K101" s="139"/>
    </row>
    <row r="102" spans="1:11" ht="15.75">
      <c r="A102" s="126" t="s">
        <v>31</v>
      </c>
      <c r="B102" s="129" t="s">
        <v>57</v>
      </c>
      <c r="C102" s="108"/>
      <c r="D102" s="87">
        <v>0</v>
      </c>
      <c r="E102" s="105" t="s">
        <v>74</v>
      </c>
      <c r="F102" s="87"/>
      <c r="G102" s="128">
        <f t="shared" si="13"/>
        <v>0</v>
      </c>
      <c r="H102" s="82"/>
      <c r="I102" s="136" t="e">
        <f t="shared" si="14"/>
        <v>#DIV/0!</v>
      </c>
      <c r="K102" s="139"/>
    </row>
    <row r="103" spans="1:11" ht="15.75">
      <c r="A103" s="126" t="s">
        <v>32</v>
      </c>
      <c r="B103" s="129" t="s">
        <v>58</v>
      </c>
      <c r="C103" s="108"/>
      <c r="D103" s="87">
        <v>0</v>
      </c>
      <c r="E103" s="105" t="s">
        <v>74</v>
      </c>
      <c r="F103" s="87"/>
      <c r="G103" s="128">
        <f t="shared" si="13"/>
        <v>0</v>
      </c>
      <c r="H103" s="82"/>
      <c r="I103" s="136" t="e">
        <f t="shared" si="14"/>
        <v>#DIV/0!</v>
      </c>
      <c r="K103" s="139"/>
    </row>
    <row r="104" spans="1:11" ht="15.75">
      <c r="A104" s="126" t="s">
        <v>67</v>
      </c>
      <c r="B104" s="129" t="s">
        <v>59</v>
      </c>
      <c r="C104" s="108"/>
      <c r="D104" s="87">
        <v>0</v>
      </c>
      <c r="E104" s="105" t="s">
        <v>74</v>
      </c>
      <c r="F104" s="87"/>
      <c r="G104" s="128">
        <f t="shared" ref="G104:G107" si="15">+D104*F104</f>
        <v>0</v>
      </c>
      <c r="H104" s="82"/>
      <c r="I104" s="136" t="e">
        <f t="shared" si="14"/>
        <v>#DIV/0!</v>
      </c>
      <c r="K104" s="139"/>
    </row>
    <row r="105" spans="1:11" ht="15.75">
      <c r="A105" s="126" t="s">
        <v>68</v>
      </c>
      <c r="B105" s="129" t="s">
        <v>144</v>
      </c>
      <c r="C105" s="108"/>
      <c r="D105" s="87">
        <v>0</v>
      </c>
      <c r="E105" s="105" t="s">
        <v>74</v>
      </c>
      <c r="F105" s="87"/>
      <c r="G105" s="128">
        <f t="shared" si="15"/>
        <v>0</v>
      </c>
      <c r="H105" s="82"/>
      <c r="I105" s="136" t="e">
        <f t="shared" si="14"/>
        <v>#DIV/0!</v>
      </c>
      <c r="K105" s="139"/>
    </row>
    <row r="106" spans="1:11" ht="15.75">
      <c r="A106" s="126" t="s">
        <v>202</v>
      </c>
      <c r="B106" s="129" t="s">
        <v>145</v>
      </c>
      <c r="C106" s="108"/>
      <c r="D106" s="87">
        <v>0</v>
      </c>
      <c r="E106" s="105" t="s">
        <v>74</v>
      </c>
      <c r="F106" s="87"/>
      <c r="G106" s="128">
        <f t="shared" si="15"/>
        <v>0</v>
      </c>
      <c r="H106" s="82"/>
      <c r="I106" s="136" t="e">
        <f t="shared" si="14"/>
        <v>#DIV/0!</v>
      </c>
      <c r="K106" s="139"/>
    </row>
    <row r="107" spans="1:11" ht="15.75">
      <c r="A107" s="126" t="s">
        <v>203</v>
      </c>
      <c r="B107" s="129" t="s">
        <v>146</v>
      </c>
      <c r="C107" s="108"/>
      <c r="D107" s="87">
        <v>0</v>
      </c>
      <c r="E107" s="105" t="s">
        <v>74</v>
      </c>
      <c r="F107" s="87"/>
      <c r="G107" s="128">
        <f t="shared" si="15"/>
        <v>0</v>
      </c>
      <c r="H107" s="82"/>
      <c r="I107" s="136" t="e">
        <f t="shared" si="14"/>
        <v>#DIV/0!</v>
      </c>
      <c r="K107" s="139"/>
    </row>
    <row r="108" spans="1:11" ht="15.75" thickBot="1">
      <c r="A108" s="109"/>
      <c r="B108" s="145"/>
      <c r="C108" s="145"/>
      <c r="D108" s="122"/>
      <c r="E108" s="122"/>
      <c r="F108" s="122"/>
      <c r="G108" s="122"/>
      <c r="H108" s="123"/>
      <c r="I108" s="123"/>
      <c r="J108" s="141"/>
      <c r="K108" s="139"/>
    </row>
    <row r="109" spans="1:11" ht="21" thickBot="1">
      <c r="A109" s="110">
        <v>8</v>
      </c>
      <c r="B109" s="111" t="s">
        <v>204</v>
      </c>
      <c r="C109" s="112"/>
      <c r="D109" s="101"/>
      <c r="E109" s="102"/>
      <c r="F109" s="102"/>
      <c r="G109" s="102"/>
      <c r="H109" s="103">
        <f>SUM(G111:G113)</f>
        <v>0</v>
      </c>
      <c r="I109" s="135"/>
      <c r="J109" s="125" t="e">
        <f>SUM(I111:I113)</f>
        <v>#DIV/0!</v>
      </c>
    </row>
    <row r="110" spans="1:11">
      <c r="A110" s="115"/>
      <c r="B110" s="116"/>
      <c r="C110" s="107"/>
      <c r="D110" s="81"/>
      <c r="E110" s="81"/>
      <c r="F110" s="81"/>
      <c r="G110" s="81"/>
      <c r="H110" s="82"/>
      <c r="I110" s="82"/>
      <c r="J110" s="140"/>
      <c r="K110" s="139"/>
    </row>
    <row r="111" spans="1:11" s="2" customFormat="1" ht="15.75">
      <c r="A111" s="126" t="s">
        <v>33</v>
      </c>
      <c r="B111" s="129" t="s">
        <v>147</v>
      </c>
      <c r="C111" s="108"/>
      <c r="D111" s="87">
        <v>0</v>
      </c>
      <c r="E111" s="105" t="s">
        <v>74</v>
      </c>
      <c r="F111" s="87"/>
      <c r="G111" s="128">
        <f t="shared" ref="G111" si="16">+D111*F111</f>
        <v>0</v>
      </c>
      <c r="H111" s="82"/>
      <c r="I111" s="136" t="e">
        <f>+G111/$H$140</f>
        <v>#DIV/0!</v>
      </c>
      <c r="K111" s="138"/>
    </row>
    <row r="112" spans="1:11" ht="21" customHeight="1">
      <c r="A112" s="126" t="s">
        <v>34</v>
      </c>
      <c r="B112" s="129" t="s">
        <v>148</v>
      </c>
      <c r="C112" s="108"/>
      <c r="D112" s="87">
        <v>0</v>
      </c>
      <c r="E112" s="105" t="s">
        <v>74</v>
      </c>
      <c r="F112" s="87"/>
      <c r="G112" s="128">
        <f t="shared" ref="G112" si="17">+D112*F112</f>
        <v>0</v>
      </c>
      <c r="H112" s="82"/>
      <c r="I112" s="136" t="e">
        <f>+G112/$H$140</f>
        <v>#DIV/0!</v>
      </c>
      <c r="K112" s="139"/>
    </row>
    <row r="113" spans="1:11" ht="15.75" thickBot="1">
      <c r="A113" s="109"/>
      <c r="B113" s="145"/>
      <c r="C113" s="145"/>
      <c r="D113" s="122"/>
      <c r="E113" s="122"/>
      <c r="F113" s="122"/>
      <c r="G113" s="122"/>
      <c r="H113" s="123"/>
      <c r="I113" s="123"/>
      <c r="J113" s="123"/>
      <c r="K113" s="139"/>
    </row>
    <row r="114" spans="1:11" ht="21" thickBot="1">
      <c r="A114" s="110">
        <v>9</v>
      </c>
      <c r="B114" s="111" t="s">
        <v>205</v>
      </c>
      <c r="C114" s="112"/>
      <c r="D114" s="101"/>
      <c r="E114" s="102"/>
      <c r="F114" s="102"/>
      <c r="G114" s="102"/>
      <c r="H114" s="103">
        <f>SUM(G116:G117)</f>
        <v>0</v>
      </c>
      <c r="I114" s="135"/>
      <c r="J114" s="125" t="e">
        <f>SUM(I116:I117)</f>
        <v>#DIV/0!</v>
      </c>
    </row>
    <row r="115" spans="1:11">
      <c r="A115" s="115"/>
      <c r="B115" s="116"/>
      <c r="C115" s="107"/>
      <c r="D115" s="81"/>
      <c r="E115" s="81"/>
      <c r="F115" s="81"/>
      <c r="G115" s="81"/>
      <c r="H115" s="82"/>
      <c r="I115" s="82"/>
      <c r="J115" s="140"/>
      <c r="K115" s="139"/>
    </row>
    <row r="116" spans="1:11" ht="15.75">
      <c r="A116" s="126" t="s">
        <v>35</v>
      </c>
      <c r="B116" s="129" t="s">
        <v>149</v>
      </c>
      <c r="C116" s="108"/>
      <c r="D116" s="87">
        <v>0</v>
      </c>
      <c r="E116" s="105" t="s">
        <v>73</v>
      </c>
      <c r="F116" s="87"/>
      <c r="G116" s="128">
        <f t="shared" ref="G116" si="18">+D116*F116</f>
        <v>0</v>
      </c>
      <c r="H116" s="82"/>
      <c r="I116" s="136" t="e">
        <f>+G116/$H$140</f>
        <v>#DIV/0!</v>
      </c>
      <c r="K116" s="139"/>
    </row>
    <row r="117" spans="1:11" ht="15.75" thickBot="1">
      <c r="A117" s="109"/>
      <c r="B117" s="145"/>
      <c r="C117" s="145"/>
      <c r="D117" s="122"/>
      <c r="E117" s="122"/>
      <c r="F117" s="122"/>
      <c r="G117" s="122"/>
      <c r="H117" s="123"/>
      <c r="I117" s="123"/>
      <c r="J117" s="123"/>
      <c r="K117" s="139"/>
    </row>
    <row r="118" spans="1:11" ht="21" thickBot="1">
      <c r="A118" s="110">
        <v>10</v>
      </c>
      <c r="B118" s="111" t="s">
        <v>206</v>
      </c>
      <c r="C118" s="112"/>
      <c r="D118" s="101"/>
      <c r="E118" s="102"/>
      <c r="F118" s="102"/>
      <c r="G118" s="102"/>
      <c r="H118" s="103">
        <f>SUM(G120:G122)</f>
        <v>0</v>
      </c>
      <c r="I118" s="135"/>
      <c r="J118" s="125" t="e">
        <f>SUM(I120:I122)</f>
        <v>#DIV/0!</v>
      </c>
    </row>
    <row r="119" spans="1:11">
      <c r="A119" s="115"/>
      <c r="B119" s="116"/>
      <c r="C119" s="107"/>
      <c r="D119" s="81"/>
      <c r="E119" s="81"/>
      <c r="F119" s="81"/>
      <c r="G119" s="81"/>
      <c r="H119" s="82"/>
      <c r="I119" s="82"/>
      <c r="J119" s="140"/>
      <c r="K119" s="139"/>
    </row>
    <row r="120" spans="1:11" ht="15.75">
      <c r="A120" s="126" t="s">
        <v>38</v>
      </c>
      <c r="B120" s="129" t="s">
        <v>150</v>
      </c>
      <c r="C120" s="108"/>
      <c r="D120" s="87">
        <v>0</v>
      </c>
      <c r="E120" s="105" t="s">
        <v>70</v>
      </c>
      <c r="F120" s="87"/>
      <c r="G120" s="128">
        <f t="shared" ref="G120:G121" si="19">+D120*F120</f>
        <v>0</v>
      </c>
      <c r="H120" s="82"/>
      <c r="I120" s="136" t="e">
        <f>+G120/$H$140</f>
        <v>#DIV/0!</v>
      </c>
      <c r="K120" s="139"/>
    </row>
    <row r="121" spans="1:11" ht="15.75">
      <c r="A121" s="126" t="s">
        <v>39</v>
      </c>
      <c r="B121" s="129" t="s">
        <v>151</v>
      </c>
      <c r="C121" s="108"/>
      <c r="D121" s="87">
        <v>0</v>
      </c>
      <c r="E121" s="105" t="s">
        <v>70</v>
      </c>
      <c r="F121" s="87"/>
      <c r="G121" s="128">
        <f t="shared" si="19"/>
        <v>0</v>
      </c>
      <c r="H121" s="82"/>
      <c r="I121" s="136" t="e">
        <f>+G121/$H$140</f>
        <v>#DIV/0!</v>
      </c>
      <c r="K121" s="139"/>
    </row>
    <row r="122" spans="1:11" ht="15.75" thickBot="1">
      <c r="A122" s="109"/>
      <c r="B122" s="145"/>
      <c r="C122" s="145"/>
      <c r="D122" s="122"/>
      <c r="E122" s="122"/>
      <c r="F122" s="122"/>
      <c r="G122" s="122"/>
      <c r="H122" s="123"/>
      <c r="I122" s="123"/>
      <c r="J122" s="123"/>
      <c r="K122" s="139"/>
    </row>
    <row r="123" spans="1:11" ht="21" thickBot="1">
      <c r="A123" s="110">
        <v>12</v>
      </c>
      <c r="B123" s="111" t="s">
        <v>207</v>
      </c>
      <c r="C123" s="112"/>
      <c r="D123" s="101"/>
      <c r="E123" s="102"/>
      <c r="F123" s="102"/>
      <c r="G123" s="102"/>
      <c r="H123" s="103">
        <f>SUM(G125:G128)</f>
        <v>0</v>
      </c>
      <c r="I123" s="135"/>
      <c r="J123" s="125" t="e">
        <f>SUM(I125:I128)</f>
        <v>#DIV/0!</v>
      </c>
    </row>
    <row r="124" spans="1:11">
      <c r="A124" s="115"/>
      <c r="B124" s="116"/>
      <c r="C124" s="107"/>
      <c r="D124" s="81"/>
      <c r="E124" s="81"/>
      <c r="F124" s="81"/>
      <c r="G124" s="81"/>
      <c r="H124" s="82"/>
      <c r="I124" s="82"/>
      <c r="J124" s="140"/>
      <c r="K124" s="139"/>
    </row>
    <row r="125" spans="1:11" ht="15.75">
      <c r="A125" s="126" t="s">
        <v>40</v>
      </c>
      <c r="B125" s="129"/>
      <c r="C125" s="108"/>
      <c r="D125" s="87">
        <v>0</v>
      </c>
      <c r="E125" s="105" t="s">
        <v>70</v>
      </c>
      <c r="F125" s="87"/>
      <c r="G125" s="128">
        <f t="shared" ref="G125:G127" si="20">+D125*F125</f>
        <v>0</v>
      </c>
      <c r="H125" s="82"/>
      <c r="I125" s="136" t="e">
        <f>+G125/$H$140</f>
        <v>#DIV/0!</v>
      </c>
      <c r="K125" s="139"/>
    </row>
    <row r="126" spans="1:11" ht="15.75">
      <c r="A126" s="126" t="s">
        <v>41</v>
      </c>
      <c r="B126" s="129"/>
      <c r="C126" s="108"/>
      <c r="D126" s="87">
        <v>0</v>
      </c>
      <c r="E126" s="105" t="s">
        <v>70</v>
      </c>
      <c r="F126" s="87"/>
      <c r="G126" s="128">
        <f t="shared" si="20"/>
        <v>0</v>
      </c>
      <c r="H126" s="82"/>
      <c r="I126" s="136" t="e">
        <f>+G126/$H$140</f>
        <v>#DIV/0!</v>
      </c>
      <c r="K126" s="139"/>
    </row>
    <row r="127" spans="1:11" ht="15.75">
      <c r="A127" s="126" t="s">
        <v>42</v>
      </c>
      <c r="B127" s="129"/>
      <c r="C127" s="108"/>
      <c r="D127" s="87">
        <v>0</v>
      </c>
      <c r="E127" s="105" t="s">
        <v>70</v>
      </c>
      <c r="F127" s="87"/>
      <c r="G127" s="128">
        <f t="shared" si="20"/>
        <v>0</v>
      </c>
      <c r="H127" s="82"/>
      <c r="I127" s="136" t="e">
        <f>+G127/$H$140</f>
        <v>#DIV/0!</v>
      </c>
      <c r="K127" s="139"/>
    </row>
    <row r="128" spans="1:11" ht="15.75" thickBot="1">
      <c r="A128" s="109"/>
      <c r="B128" s="145"/>
      <c r="C128" s="145"/>
      <c r="D128" s="122"/>
      <c r="E128" s="122"/>
      <c r="F128" s="122"/>
      <c r="G128" s="122"/>
      <c r="H128" s="123"/>
      <c r="I128" s="123"/>
      <c r="J128" s="123"/>
      <c r="K128" s="139"/>
    </row>
    <row r="129" spans="1:11" s="2" customFormat="1" ht="21" thickBot="1">
      <c r="A129" s="110">
        <v>13</v>
      </c>
      <c r="B129" s="111" t="s">
        <v>208</v>
      </c>
      <c r="C129" s="112"/>
      <c r="D129" s="101"/>
      <c r="E129" s="102"/>
      <c r="F129" s="102"/>
      <c r="G129" s="102"/>
      <c r="H129" s="103">
        <f>SUM(G131:G134)</f>
        <v>0</v>
      </c>
      <c r="I129" s="135"/>
      <c r="J129" s="125" t="e">
        <f>SUM(I131:I134)</f>
        <v>#DIV/0!</v>
      </c>
    </row>
    <row r="130" spans="1:11">
      <c r="A130" s="115"/>
      <c r="B130" s="116"/>
      <c r="C130" s="107"/>
      <c r="D130" s="81"/>
      <c r="E130" s="81"/>
      <c r="F130" s="81"/>
      <c r="G130" s="81"/>
      <c r="H130" s="82"/>
      <c r="I130" s="82"/>
      <c r="J130" s="140"/>
      <c r="K130" s="139"/>
    </row>
    <row r="131" spans="1:11" ht="15.75">
      <c r="A131" s="126" t="s">
        <v>44</v>
      </c>
      <c r="B131" s="129" t="s">
        <v>152</v>
      </c>
      <c r="C131" s="108"/>
      <c r="D131" s="87">
        <v>0</v>
      </c>
      <c r="E131" s="105" t="s">
        <v>70</v>
      </c>
      <c r="F131" s="87"/>
      <c r="G131" s="128">
        <f t="shared" ref="G131:G133" si="21">+D131*F131</f>
        <v>0</v>
      </c>
      <c r="H131" s="82"/>
      <c r="I131" s="136" t="e">
        <f>+G131/$H$140</f>
        <v>#DIV/0!</v>
      </c>
      <c r="K131" s="139"/>
    </row>
    <row r="132" spans="1:11" ht="15.75">
      <c r="A132" s="126" t="s">
        <v>45</v>
      </c>
      <c r="B132" s="129" t="s">
        <v>153</v>
      </c>
      <c r="C132" s="108"/>
      <c r="D132" s="87">
        <v>0</v>
      </c>
      <c r="E132" s="105" t="s">
        <v>70</v>
      </c>
      <c r="F132" s="87"/>
      <c r="G132" s="128">
        <f t="shared" si="21"/>
        <v>0</v>
      </c>
      <c r="H132" s="82"/>
      <c r="I132" s="136" t="e">
        <f>+G132/$H$140</f>
        <v>#DIV/0!</v>
      </c>
      <c r="K132" s="139"/>
    </row>
    <row r="133" spans="1:11" ht="15.75">
      <c r="A133" s="126" t="s">
        <v>46</v>
      </c>
      <c r="B133" s="129" t="s">
        <v>154</v>
      </c>
      <c r="C133" s="108"/>
      <c r="D133" s="87">
        <v>0</v>
      </c>
      <c r="E133" s="105" t="s">
        <v>70</v>
      </c>
      <c r="F133" s="87"/>
      <c r="G133" s="128">
        <f t="shared" si="21"/>
        <v>0</v>
      </c>
      <c r="H133" s="82"/>
      <c r="I133" s="136" t="e">
        <f>+G133/$H$140</f>
        <v>#DIV/0!</v>
      </c>
      <c r="K133" s="139"/>
    </row>
    <row r="134" spans="1:11" ht="15.75" thickBot="1">
      <c r="A134" s="109"/>
      <c r="B134" s="145"/>
      <c r="C134" s="145"/>
      <c r="D134" s="122"/>
      <c r="E134" s="122"/>
      <c r="F134" s="122"/>
      <c r="G134" s="81"/>
      <c r="H134" s="123"/>
      <c r="I134" s="123"/>
      <c r="J134" s="123"/>
      <c r="K134" s="139"/>
    </row>
    <row r="135" spans="1:11" ht="21" thickBot="1">
      <c r="A135" s="110">
        <v>14</v>
      </c>
      <c r="B135" s="111" t="s">
        <v>209</v>
      </c>
      <c r="C135" s="112"/>
      <c r="D135" s="101"/>
      <c r="E135" s="102"/>
      <c r="F135" s="102"/>
      <c r="G135" s="102"/>
      <c r="H135" s="103">
        <f>SUM(G137:G139)</f>
        <v>0</v>
      </c>
      <c r="I135" s="135"/>
      <c r="J135" s="125" t="e">
        <f>SUM(I137:I139)</f>
        <v>#DIV/0!</v>
      </c>
    </row>
    <row r="136" spans="1:11">
      <c r="A136" s="115"/>
      <c r="B136" s="116"/>
      <c r="C136" s="107"/>
      <c r="D136" s="81"/>
      <c r="E136" s="81"/>
      <c r="F136" s="81"/>
      <c r="G136" s="81"/>
      <c r="H136" s="82"/>
      <c r="I136" s="82"/>
      <c r="J136" s="140"/>
      <c r="K136" s="139"/>
    </row>
    <row r="137" spans="1:11" s="2" customFormat="1" ht="15.75">
      <c r="A137" s="126" t="s">
        <v>47</v>
      </c>
      <c r="B137" s="129" t="s">
        <v>155</v>
      </c>
      <c r="C137" s="108"/>
      <c r="D137" s="87">
        <v>0</v>
      </c>
      <c r="E137" s="105" t="s">
        <v>70</v>
      </c>
      <c r="F137" s="87"/>
      <c r="G137" s="128">
        <f t="shared" ref="G137:G138" si="22">+D137*F137</f>
        <v>0</v>
      </c>
      <c r="H137" s="82"/>
      <c r="I137" s="136" t="e">
        <f>+G137/$H$140</f>
        <v>#DIV/0!</v>
      </c>
      <c r="K137" s="138"/>
    </row>
    <row r="138" spans="1:11" ht="15.75">
      <c r="A138" s="126" t="s">
        <v>48</v>
      </c>
      <c r="B138" s="129" t="s">
        <v>156</v>
      </c>
      <c r="C138" s="108"/>
      <c r="D138" s="87">
        <v>0</v>
      </c>
      <c r="E138" s="105" t="s">
        <v>70</v>
      </c>
      <c r="F138" s="87"/>
      <c r="G138" s="128">
        <f t="shared" si="22"/>
        <v>0</v>
      </c>
      <c r="H138" s="82"/>
      <c r="I138" s="136" t="e">
        <f>+G138/$H$140</f>
        <v>#DIV/0!</v>
      </c>
      <c r="K138" s="139"/>
    </row>
    <row r="139" spans="1:11" ht="15.75" thickBot="1">
      <c r="A139" s="115"/>
      <c r="B139" s="116"/>
      <c r="C139" s="107"/>
      <c r="D139" s="81"/>
      <c r="E139" s="81"/>
      <c r="F139" s="81"/>
      <c r="G139" s="81"/>
      <c r="H139" s="82"/>
      <c r="I139" s="82"/>
      <c r="J139" s="82"/>
      <c r="K139" s="139"/>
    </row>
    <row r="140" spans="1:11" ht="24" thickBot="1">
      <c r="A140" s="146" t="s">
        <v>0</v>
      </c>
      <c r="B140" s="147"/>
      <c r="C140" s="117"/>
      <c r="D140" s="118"/>
      <c r="E140" s="119"/>
      <c r="F140" s="119"/>
      <c r="G140" s="120"/>
      <c r="H140" s="121">
        <f>SUM(H10:H139)</f>
        <v>0</v>
      </c>
      <c r="I140" s="135"/>
      <c r="J140" s="144" t="e">
        <f>SUM(J10:J139)</f>
        <v>#DIV/0!</v>
      </c>
    </row>
    <row r="141" spans="1:11" s="2" customFormat="1">
      <c r="A141"/>
      <c r="B141" s="1"/>
      <c r="C141" s="1"/>
      <c r="D141"/>
      <c r="E141"/>
      <c r="F141"/>
      <c r="G141"/>
      <c r="H141"/>
      <c r="I141" s="139"/>
      <c r="J141" s="139"/>
    </row>
    <row r="142" spans="1:11" ht="21" customHeight="1">
      <c r="B142" s="1"/>
      <c r="C142" s="1"/>
    </row>
    <row r="143" spans="1:11">
      <c r="B143" s="1"/>
      <c r="C143" s="1"/>
    </row>
    <row r="144" spans="1:11">
      <c r="B144" s="1"/>
      <c r="C144" s="1"/>
    </row>
    <row r="145" spans="1:10">
      <c r="B145" s="1"/>
      <c r="C145" s="1"/>
    </row>
    <row r="146" spans="1:10">
      <c r="B146" s="1"/>
      <c r="C146" s="1"/>
    </row>
    <row r="147" spans="1:10">
      <c r="B147" s="1"/>
      <c r="C147" s="1"/>
    </row>
    <row r="148" spans="1:10" s="2" customFormat="1">
      <c r="A148"/>
      <c r="B148" s="1"/>
      <c r="C148" s="1"/>
      <c r="D148"/>
      <c r="E148"/>
      <c r="F148"/>
      <c r="G148"/>
      <c r="H148"/>
      <c r="I148"/>
      <c r="J148"/>
    </row>
    <row r="149" spans="1:10" ht="21" customHeight="1">
      <c r="B149" s="1"/>
      <c r="C149" s="1"/>
    </row>
    <row r="150" spans="1:10">
      <c r="B150" s="1"/>
      <c r="C150" s="1"/>
    </row>
    <row r="155" spans="1:10" s="2" customFormat="1">
      <c r="A155"/>
      <c r="B155"/>
      <c r="C155"/>
      <c r="D155"/>
      <c r="E155"/>
      <c r="F155"/>
      <c r="G155"/>
      <c r="H155"/>
      <c r="I155"/>
      <c r="J155"/>
    </row>
    <row r="165" ht="31.5" customHeight="1"/>
    <row r="171" ht="15" customHeight="1"/>
  </sheetData>
  <mergeCells count="17">
    <mergeCell ref="B117:C117"/>
    <mergeCell ref="B122:C122"/>
    <mergeCell ref="B128:C128"/>
    <mergeCell ref="B134:C134"/>
    <mergeCell ref="A140:B140"/>
    <mergeCell ref="H4:J4"/>
    <mergeCell ref="H6:J6"/>
    <mergeCell ref="B72:C72"/>
    <mergeCell ref="B79:C79"/>
    <mergeCell ref="B95:C95"/>
    <mergeCell ref="A8:C8"/>
    <mergeCell ref="B20:C20"/>
    <mergeCell ref="B35:C35"/>
    <mergeCell ref="B48:C48"/>
    <mergeCell ref="I8:J8"/>
    <mergeCell ref="B108:C108"/>
    <mergeCell ref="B113:C113"/>
  </mergeCells>
  <dataValidations disablePrompts="1" count="1">
    <dataValidation type="list" allowBlank="1" showInputMessage="1" showErrorMessage="1" sqref="E137:E138 E131:E133 E116 E120:E121 E111:E112 E98:E107 E23:E34 E12 E16:E19 E38:E47 E51:E71 E75:E78 E82:E94 E125:E127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César Freire</cp:lastModifiedBy>
  <cp:lastPrinted>2014-05-14T14:30:25Z</cp:lastPrinted>
  <dcterms:created xsi:type="dcterms:W3CDTF">2013-03-18T18:41:53Z</dcterms:created>
  <dcterms:modified xsi:type="dcterms:W3CDTF">2014-05-29T18:06:33Z</dcterms:modified>
</cp:coreProperties>
</file>