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 activeTab="1"/>
  </bookViews>
  <sheets>
    <sheet name="OFERTA" sheetId="6" r:id="rId1"/>
    <sheet name="RUBRADO" sheetId="5" r:id="rId2"/>
  </sheets>
  <calcPr calcId="125725"/>
</workbook>
</file>

<file path=xl/calcChain.xml><?xml version="1.0" encoding="utf-8"?>
<calcChain xmlns="http://schemas.openxmlformats.org/spreadsheetml/2006/main">
  <c r="G19" i="5"/>
  <c r="G18"/>
  <c r="G17"/>
  <c r="G70"/>
  <c r="G71"/>
  <c r="G65"/>
  <c r="G59"/>
  <c r="G45"/>
  <c r="G46"/>
  <c r="G47"/>
  <c r="G48"/>
  <c r="G49"/>
  <c r="G50"/>
  <c r="G51"/>
  <c r="G37"/>
  <c r="G38"/>
  <c r="G39"/>
  <c r="G64"/>
  <c r="G77"/>
  <c r="C8" i="6"/>
  <c r="G75" i="5"/>
  <c r="G58"/>
  <c r="G26"/>
  <c r="G25"/>
  <c r="G24"/>
  <c r="G23"/>
  <c r="H15" l="1"/>
  <c r="H21"/>
  <c r="G13" l="1"/>
  <c r="H11" s="1"/>
  <c r="G76"/>
  <c r="H73" s="1"/>
  <c r="G69"/>
  <c r="G63"/>
  <c r="H61" s="1"/>
  <c r="G57"/>
  <c r="G56"/>
  <c r="G55"/>
  <c r="G44"/>
  <c r="G43"/>
  <c r="G36"/>
  <c r="G32"/>
  <c r="G31"/>
  <c r="G30"/>
  <c r="H28" l="1"/>
  <c r="H67"/>
  <c r="H34"/>
  <c r="H53"/>
  <c r="H41"/>
  <c r="H81" l="1"/>
  <c r="I17" l="1"/>
  <c r="J15" s="1"/>
  <c r="I19"/>
  <c r="I18"/>
  <c r="I71"/>
  <c r="I70"/>
  <c r="I65"/>
  <c r="I59"/>
  <c r="I47"/>
  <c r="I49"/>
  <c r="I51"/>
  <c r="I46"/>
  <c r="I48"/>
  <c r="I50"/>
  <c r="I45"/>
  <c r="I37"/>
  <c r="I39"/>
  <c r="I38"/>
  <c r="I64"/>
  <c r="I77"/>
  <c r="I75"/>
  <c r="J73" s="1"/>
  <c r="I8" i="6"/>
  <c r="I58" i="5"/>
  <c r="I13"/>
  <c r="J11" s="1"/>
  <c r="I23"/>
  <c r="J21" s="1"/>
  <c r="I55"/>
  <c r="J53" s="1"/>
  <c r="I44"/>
  <c r="I24"/>
  <c r="I76"/>
  <c r="I30"/>
  <c r="J28" s="1"/>
  <c r="I26"/>
  <c r="I25"/>
  <c r="I63"/>
  <c r="J61" s="1"/>
  <c r="I57"/>
  <c r="I56"/>
  <c r="I43"/>
  <c r="J41" s="1"/>
  <c r="I69"/>
  <c r="J67" s="1"/>
  <c r="I36"/>
  <c r="J34" s="1"/>
  <c r="I31"/>
  <c r="I32"/>
  <c r="I9" i="6" l="1"/>
  <c r="I12" s="1"/>
  <c r="I14" s="1"/>
  <c r="J81" i="5"/>
  <c r="I19" i="6"/>
  <c r="I21" s="1"/>
  <c r="I16" l="1"/>
  <c r="I18" l="1"/>
  <c r="I20" s="1"/>
  <c r="I23" s="1"/>
</calcChain>
</file>

<file path=xl/sharedStrings.xml><?xml version="1.0" encoding="utf-8"?>
<sst xmlns="http://schemas.openxmlformats.org/spreadsheetml/2006/main" count="170" uniqueCount="131">
  <si>
    <t>TOTAL OBRA PREVISTA</t>
  </si>
  <si>
    <t>1.</t>
  </si>
  <si>
    <t>1.1</t>
  </si>
  <si>
    <t>1.2</t>
  </si>
  <si>
    <t>1.3</t>
  </si>
  <si>
    <t>1.4</t>
  </si>
  <si>
    <t>2.</t>
  </si>
  <si>
    <t>2.1</t>
  </si>
  <si>
    <t>2.2</t>
  </si>
  <si>
    <t>2.3</t>
  </si>
  <si>
    <t>4.1</t>
  </si>
  <si>
    <t>4.2</t>
  </si>
  <si>
    <t>5.1</t>
  </si>
  <si>
    <t>5.2</t>
  </si>
  <si>
    <t>6.1</t>
  </si>
  <si>
    <t>6.2</t>
  </si>
  <si>
    <t>7.1</t>
  </si>
  <si>
    <t>8.1</t>
  </si>
  <si>
    <t>8.2</t>
  </si>
  <si>
    <t xml:space="preserve">EMPRESA: </t>
  </si>
  <si>
    <t>0.</t>
  </si>
  <si>
    <t>5.3</t>
  </si>
  <si>
    <t>CANTIDAD</t>
  </si>
  <si>
    <t>UNIDAD</t>
  </si>
  <si>
    <t>PRECIO RUBRO Pesos uruguayos</t>
  </si>
  <si>
    <t xml:space="preserve">PRESUPUESTO OBRA  </t>
  </si>
  <si>
    <t>$</t>
  </si>
  <si>
    <t>PRESUPUESTO</t>
  </si>
  <si>
    <t>R   E   S   U   M   E   N</t>
  </si>
  <si>
    <t xml:space="preserve">I. V. A. (22%) OBRA </t>
  </si>
  <si>
    <t>Plazo de Ejecución de la Obra:</t>
  </si>
  <si>
    <t>NOTA:</t>
  </si>
  <si>
    <t>Los costos son a valores de octubre de 2009</t>
  </si>
  <si>
    <t>CUADRO DE AREAS</t>
  </si>
  <si>
    <t>ponderado</t>
  </si>
  <si>
    <t xml:space="preserve">nuevo </t>
  </si>
  <si>
    <t>m2</t>
  </si>
  <si>
    <t>adecuacion</t>
  </si>
  <si>
    <t xml:space="preserve">infraestructura obras exteriores 15% </t>
  </si>
  <si>
    <t>cubierto exterior  20%</t>
  </si>
  <si>
    <t>AREA TOTAL</t>
  </si>
  <si>
    <t>valor m2</t>
  </si>
  <si>
    <t>OBRA</t>
  </si>
  <si>
    <t>PRECIO UNITARIO 
Pesos uruguayos</t>
  </si>
  <si>
    <t>PRECIO SUBRUBRO 
Pesos uruguayos</t>
  </si>
  <si>
    <t>% del Rubro en Obra Total</t>
  </si>
  <si>
    <t>CELDA CON FÓRMULA</t>
  </si>
  <si>
    <t>GL</t>
  </si>
  <si>
    <t>ML</t>
  </si>
  <si>
    <t>M2</t>
  </si>
  <si>
    <t>U</t>
  </si>
  <si>
    <t>TOTAL GENERAL OBRA $  (IVA y LEYES SOCIALES)</t>
  </si>
  <si>
    <t>SUB TOTAL OBRA $ CON IVA (SIN LEYES SOCIALES)</t>
  </si>
  <si>
    <t>SUB TOTAL OBRA $</t>
  </si>
  <si>
    <t>MONTO IMPONIBLE OBRA $</t>
  </si>
  <si>
    <t>Monto imponible imprevistos $</t>
  </si>
  <si>
    <t>0.2</t>
  </si>
  <si>
    <t>Tramitación y Planos</t>
  </si>
  <si>
    <t>LEYES SOCIALES OBRA PREVISTA (64,8% del Monto Imponible) $</t>
  </si>
  <si>
    <t>LEYES SOCIALES imprevistos (64,8% del Monto Imponible) $</t>
  </si>
  <si>
    <t>TRAMITACION</t>
  </si>
  <si>
    <t>5.4</t>
  </si>
  <si>
    <t>Imprevistos (20% de Obra Prevista)</t>
  </si>
  <si>
    <t>X DIAS CALENDARIO</t>
  </si>
  <si>
    <t>FIDEICOMISO DE INFRAESTRUCTURA EDUCATIVA PÚBLICA DE LA ADMINISTRACIÓN NACIONAL DE EDUCACIÓN PÚBLICA</t>
  </si>
  <si>
    <t>8.3</t>
  </si>
  <si>
    <t>5.5</t>
  </si>
  <si>
    <t>IMPLANTACIÓN Y REPLANTEO</t>
  </si>
  <si>
    <t>M3</t>
  </si>
  <si>
    <t>3.1</t>
  </si>
  <si>
    <t>3.2</t>
  </si>
  <si>
    <t>3.3</t>
  </si>
  <si>
    <t>3.4</t>
  </si>
  <si>
    <t>ALBAÑILERÍA</t>
  </si>
  <si>
    <t>4.3</t>
  </si>
  <si>
    <t>4.4</t>
  </si>
  <si>
    <t>4.5</t>
  </si>
  <si>
    <t>4.6</t>
  </si>
  <si>
    <t>4.7</t>
  </si>
  <si>
    <t>4.8</t>
  </si>
  <si>
    <t>4.9</t>
  </si>
  <si>
    <t>INSTALACION SANITARIA</t>
  </si>
  <si>
    <t>6.3</t>
  </si>
  <si>
    <t>INSTALACION ELECTRICA</t>
  </si>
  <si>
    <t>7.2</t>
  </si>
  <si>
    <t>7.3</t>
  </si>
  <si>
    <t>LLAMADO 17/2014</t>
  </si>
  <si>
    <t>OBRA:ESCUELA 44 - FLORIDA</t>
  </si>
  <si>
    <t>00.</t>
  </si>
  <si>
    <t>ELIMINACIÓN DE PLAGAS</t>
  </si>
  <si>
    <t>Construcciones provisorias: casilla mínima, un módulo</t>
  </si>
  <si>
    <t>Replanteo</t>
  </si>
  <si>
    <t xml:space="preserve">Solicitud de provisorio de UTE </t>
  </si>
  <si>
    <t xml:space="preserve">Consumo de UTE </t>
  </si>
  <si>
    <t>Murciélagos</t>
  </si>
  <si>
    <t>Avispas</t>
  </si>
  <si>
    <t>Hormigas</t>
  </si>
  <si>
    <t>DEMOLICIONES</t>
  </si>
  <si>
    <t>Excavación para bases de pilares exteriores (alero)</t>
  </si>
  <si>
    <t xml:space="preserve">Cubiertas a retirar (y estructura si corresponde) </t>
  </si>
  <si>
    <t>Retiro de pavimentos deteriorados</t>
  </si>
  <si>
    <t>ESTRUCTURA</t>
  </si>
  <si>
    <t>Bases de HA de pilares exteriores (alero)</t>
  </si>
  <si>
    <t xml:space="preserve">Viga cerrera de  HA </t>
  </si>
  <si>
    <t>Nueva estructura metálica</t>
  </si>
  <si>
    <t>Pilares HEB</t>
  </si>
  <si>
    <t>Sustitución de cubiertas</t>
  </si>
  <si>
    <t>Sustitución de canalones</t>
  </si>
  <si>
    <t>Sustitución de babetas</t>
  </si>
  <si>
    <t>Reparación de grietas o fisuras en pretiles</t>
  </si>
  <si>
    <t xml:space="preserve">Cielorrasos  </t>
  </si>
  <si>
    <t xml:space="preserve">  - Reparación y/o sustitución de cielorraso existente</t>
  </si>
  <si>
    <t xml:space="preserve">  - Colocación de aislante térmico / acústico</t>
  </si>
  <si>
    <t>Pisos</t>
  </si>
  <si>
    <t>Reparación de pavimento de madera existente</t>
  </si>
  <si>
    <t>Pluviales</t>
  </si>
  <si>
    <t xml:space="preserve"> - Bajadas de PVC110mm</t>
  </si>
  <si>
    <t>Abastecimiento</t>
  </si>
  <si>
    <t xml:space="preserve"> - Sustitución de colillas, sifones, etc.</t>
  </si>
  <si>
    <t>Grifería</t>
  </si>
  <si>
    <t>Reinstalar luminarias existentes</t>
  </si>
  <si>
    <t xml:space="preserve">  - Detectores de humo o movimiento</t>
  </si>
  <si>
    <t xml:space="preserve">  - Cartelería de emergencia</t>
  </si>
  <si>
    <t>PINTURA</t>
  </si>
  <si>
    <t>Cielorraso</t>
  </si>
  <si>
    <t>Exterior en pretiles ( membrana líquida)</t>
  </si>
  <si>
    <t>Pintura perfilería</t>
  </si>
  <si>
    <t>VARIOS</t>
  </si>
  <si>
    <t xml:space="preserve">Ventiladores de techo </t>
  </si>
  <si>
    <t xml:space="preserve">Fletes </t>
  </si>
  <si>
    <t>Limpieza general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</si>
</sst>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[$$-2C0A]\ #,##0.00"/>
    <numFmt numFmtId="166" formatCode="0.00;[Red]0.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6"/>
      <name val="AvantGarde Bk BT"/>
      <family val="2"/>
    </font>
    <font>
      <b/>
      <sz val="22"/>
      <name val="AvantGarde Bk BT"/>
      <family val="2"/>
    </font>
    <font>
      <sz val="12"/>
      <color indexed="10"/>
      <name val="AvantGarde Bk BT"/>
      <family val="2"/>
    </font>
    <font>
      <sz val="10"/>
      <color indexed="10"/>
      <name val="AvantGarde Bk BT"/>
      <family val="2"/>
    </font>
    <font>
      <sz val="10"/>
      <name val="AvantGarde Bk BT"/>
      <family val="2"/>
    </font>
    <font>
      <b/>
      <sz val="10"/>
      <name val="AvantGarde Bk BT"/>
      <family val="2"/>
    </font>
    <font>
      <sz val="12"/>
      <name val="AvantGarde Bk BT"/>
      <family val="2"/>
    </font>
    <font>
      <b/>
      <sz val="18"/>
      <name val="AvantGarde Bk BT"/>
      <family val="2"/>
    </font>
    <font>
      <b/>
      <sz val="20"/>
      <name val="AvantGarde Bk BT"/>
      <family val="2"/>
    </font>
    <font>
      <sz val="20"/>
      <name val="AvantGarde Bk BT"/>
      <family val="2"/>
    </font>
    <font>
      <sz val="18"/>
      <name val="AvantGarde Bk BT"/>
      <family val="2"/>
    </font>
    <font>
      <b/>
      <sz val="14"/>
      <name val="AvantGarde Bk BT"/>
      <family val="2"/>
    </font>
    <font>
      <sz val="11"/>
      <color indexed="10"/>
      <name val="AvantGarde Bk BT"/>
      <family val="2"/>
    </font>
    <font>
      <b/>
      <sz val="13"/>
      <name val="AvantGarde Bk BT"/>
      <family val="2"/>
    </font>
    <font>
      <sz val="11"/>
      <name val="AvantGarde Bk BT"/>
      <family val="2"/>
    </font>
    <font>
      <sz val="14"/>
      <name val="AvantGarde Bk BT"/>
      <family val="2"/>
    </font>
    <font>
      <sz val="13"/>
      <name val="AvantGarde Bk BT"/>
      <family val="2"/>
    </font>
    <font>
      <sz val="16"/>
      <name val="AvantGarde Bk BT"/>
      <family val="2"/>
    </font>
    <font>
      <sz val="14"/>
      <color indexed="10"/>
      <name val="AvantGarde Bk BT"/>
      <family val="2"/>
    </font>
    <font>
      <b/>
      <sz val="11"/>
      <name val="AvantGarde Bk BT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name val="Frutiger-Light"/>
    </font>
    <font>
      <b/>
      <sz val="11"/>
      <name val="Arial"/>
      <family val="2"/>
    </font>
    <font>
      <b/>
      <sz val="1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34" fillId="0" borderId="0"/>
  </cellStyleXfs>
  <cellXfs count="227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4" fontId="0" fillId="0" borderId="0" xfId="0" applyNumberFormat="1"/>
    <xf numFmtId="0" fontId="16" fillId="8" borderId="4" xfId="0" applyFont="1" applyFill="1" applyBorder="1"/>
    <xf numFmtId="0" fontId="18" fillId="8" borderId="0" xfId="3" applyFont="1" applyFill="1" applyBorder="1"/>
    <xf numFmtId="10" fontId="16" fillId="8" borderId="0" xfId="4" applyNumberFormat="1" applyFont="1" applyFill="1" applyBorder="1"/>
    <xf numFmtId="4" fontId="18" fillId="8" borderId="5" xfId="3" applyNumberFormat="1" applyFont="1" applyFill="1" applyBorder="1"/>
    <xf numFmtId="0" fontId="19" fillId="5" borderId="4" xfId="3" applyFont="1" applyFill="1" applyBorder="1"/>
    <xf numFmtId="0" fontId="19" fillId="5" borderId="0" xfId="3" applyFont="1" applyFill="1" applyBorder="1"/>
    <xf numFmtId="0" fontId="13" fillId="5" borderId="0" xfId="3" applyFont="1" applyFill="1" applyBorder="1"/>
    <xf numFmtId="0" fontId="18" fillId="5" borderId="0" xfId="3" applyFont="1" applyFill="1" applyBorder="1"/>
    <xf numFmtId="4" fontId="18" fillId="5" borderId="5" xfId="3" applyNumberFormat="1" applyFont="1" applyFill="1" applyBorder="1"/>
    <xf numFmtId="2" fontId="18" fillId="8" borderId="4" xfId="3" applyNumberFormat="1" applyFont="1" applyFill="1" applyBorder="1"/>
    <xf numFmtId="0" fontId="18" fillId="8" borderId="0" xfId="3" applyFont="1" applyFill="1" applyBorder="1" applyAlignment="1">
      <alignment horizontal="center"/>
    </xf>
    <xf numFmtId="2" fontId="18" fillId="8" borderId="6" xfId="3" applyNumberFormat="1" applyFont="1" applyFill="1" applyBorder="1"/>
    <xf numFmtId="0" fontId="18" fillId="8" borderId="7" xfId="3" applyFont="1" applyFill="1" applyBorder="1" applyAlignment="1">
      <alignment horizontal="center"/>
    </xf>
    <xf numFmtId="10" fontId="16" fillId="8" borderId="7" xfId="4" applyNumberFormat="1" applyFont="1" applyFill="1" applyBorder="1"/>
    <xf numFmtId="0" fontId="18" fillId="8" borderId="7" xfId="3" applyFont="1" applyFill="1" applyBorder="1"/>
    <xf numFmtId="4" fontId="18" fillId="8" borderId="8" xfId="3" applyNumberFormat="1" applyFont="1" applyFill="1" applyBorder="1"/>
    <xf numFmtId="1" fontId="20" fillId="4" borderId="1" xfId="3" applyNumberFormat="1" applyFont="1" applyFill="1" applyBorder="1" applyAlignment="1">
      <alignment horizontal="center" vertical="center"/>
    </xf>
    <xf numFmtId="0" fontId="20" fillId="4" borderId="2" xfId="3" applyFont="1" applyFill="1" applyBorder="1" applyAlignment="1">
      <alignment horizontal="left" vertical="center"/>
    </xf>
    <xf numFmtId="0" fontId="21" fillId="4" borderId="2" xfId="3" applyFont="1" applyFill="1" applyBorder="1" applyAlignment="1">
      <alignment horizontal="center" vertical="center"/>
    </xf>
    <xf numFmtId="0" fontId="18" fillId="4" borderId="2" xfId="3" applyFont="1" applyFill="1" applyBorder="1" applyAlignment="1">
      <alignment vertical="center"/>
    </xf>
    <xf numFmtId="10" fontId="12" fillId="4" borderId="2" xfId="4" applyNumberFormat="1" applyFont="1" applyFill="1" applyBorder="1" applyAlignment="1">
      <alignment horizontal="left" vertical="center"/>
    </xf>
    <xf numFmtId="2" fontId="0" fillId="0" borderId="0" xfId="0" applyNumberFormat="1"/>
    <xf numFmtId="1" fontId="20" fillId="4" borderId="6" xfId="3" applyNumberFormat="1" applyFont="1" applyFill="1" applyBorder="1" applyAlignment="1">
      <alignment horizontal="center" vertical="center"/>
    </xf>
    <xf numFmtId="0" fontId="22" fillId="4" borderId="7" xfId="3" applyFont="1" applyFill="1" applyBorder="1" applyAlignment="1">
      <alignment horizontal="center" vertical="center"/>
    </xf>
    <xf numFmtId="0" fontId="18" fillId="4" borderId="7" xfId="3" applyFont="1" applyFill="1" applyBorder="1" applyAlignment="1">
      <alignment vertical="center"/>
    </xf>
    <xf numFmtId="10" fontId="12" fillId="4" borderId="7" xfId="4" applyNumberFormat="1" applyFont="1" applyFill="1" applyBorder="1" applyAlignment="1">
      <alignment horizontal="left" vertical="center"/>
    </xf>
    <xf numFmtId="10" fontId="18" fillId="8" borderId="0" xfId="3" applyNumberFormat="1" applyFont="1" applyFill="1" applyBorder="1"/>
    <xf numFmtId="0" fontId="23" fillId="8" borderId="0" xfId="3" applyFont="1" applyFill="1" applyBorder="1" applyAlignment="1">
      <alignment horizontal="center"/>
    </xf>
    <xf numFmtId="0" fontId="24" fillId="4" borderId="22" xfId="2" applyFont="1" applyFill="1" applyBorder="1" applyAlignment="1">
      <alignment horizontal="right"/>
    </xf>
    <xf numFmtId="0" fontId="12" fillId="4" borderId="23" xfId="2" applyFont="1" applyFill="1" applyBorder="1" applyAlignment="1"/>
    <xf numFmtId="0" fontId="23" fillId="4" borderId="23" xfId="2" applyFont="1" applyFill="1" applyBorder="1" applyAlignment="1"/>
    <xf numFmtId="0" fontId="25" fillId="4" borderId="23" xfId="2" applyFont="1" applyFill="1" applyBorder="1" applyAlignment="1"/>
    <xf numFmtId="164" fontId="23" fillId="4" borderId="23" xfId="2" applyNumberFormat="1" applyFont="1" applyFill="1" applyBorder="1" applyAlignment="1">
      <alignment horizontal="center"/>
    </xf>
    <xf numFmtId="4" fontId="18" fillId="4" borderId="23" xfId="2" applyNumberFormat="1" applyFont="1" applyFill="1" applyBorder="1" applyAlignment="1" applyProtection="1">
      <alignment horizontal="center"/>
      <protection locked="0"/>
    </xf>
    <xf numFmtId="3" fontId="12" fillId="4" borderId="24" xfId="2" applyNumberFormat="1" applyFont="1" applyFill="1" applyBorder="1"/>
    <xf numFmtId="0" fontId="24" fillId="8" borderId="4" xfId="2" applyFont="1" applyFill="1" applyBorder="1" applyAlignment="1">
      <alignment horizontal="right"/>
    </xf>
    <xf numFmtId="0" fontId="24" fillId="8" borderId="0" xfId="2" applyFont="1" applyFill="1" applyBorder="1" applyAlignment="1">
      <alignment horizontal="right"/>
    </xf>
    <xf numFmtId="0" fontId="23" fillId="8" borderId="0" xfId="2" applyFont="1" applyFill="1" applyBorder="1" applyAlignment="1"/>
    <xf numFmtId="0" fontId="25" fillId="8" borderId="0" xfId="2" applyFont="1" applyFill="1" applyBorder="1" applyAlignment="1"/>
    <xf numFmtId="164" fontId="23" fillId="8" borderId="0" xfId="2" applyNumberFormat="1" applyFont="1" applyFill="1" applyBorder="1" applyAlignment="1">
      <alignment horizontal="center"/>
    </xf>
    <xf numFmtId="4" fontId="26" fillId="8" borderId="0" xfId="2" applyNumberFormat="1" applyFont="1" applyFill="1" applyBorder="1" applyAlignment="1" applyProtection="1">
      <alignment horizontal="center"/>
      <protection locked="0"/>
    </xf>
    <xf numFmtId="3" fontId="23" fillId="8" borderId="16" xfId="2" applyNumberFormat="1" applyFont="1" applyFill="1" applyBorder="1"/>
    <xf numFmtId="0" fontId="14" fillId="8" borderId="25" xfId="2" applyFont="1" applyFill="1" applyBorder="1"/>
    <xf numFmtId="0" fontId="27" fillId="8" borderId="20" xfId="2" applyFont="1" applyFill="1" applyBorder="1" applyAlignment="1"/>
    <xf numFmtId="0" fontId="18" fillId="8" borderId="20" xfId="2" applyFont="1" applyFill="1" applyBorder="1"/>
    <xf numFmtId="0" fontId="28" fillId="8" borderId="20" xfId="2" applyFont="1" applyFill="1" applyBorder="1" applyAlignment="1"/>
    <xf numFmtId="164" fontId="28" fillId="8" borderId="20" xfId="2" applyNumberFormat="1" applyFont="1" applyFill="1" applyBorder="1" applyAlignment="1">
      <alignment horizontal="center"/>
    </xf>
    <xf numFmtId="4" fontId="18" fillId="8" borderId="20" xfId="2" applyNumberFormat="1" applyFont="1" applyFill="1" applyBorder="1" applyAlignment="1">
      <alignment horizontal="center"/>
    </xf>
    <xf numFmtId="3" fontId="29" fillId="4" borderId="21" xfId="2" applyNumberFormat="1" applyFont="1" applyFill="1" applyBorder="1"/>
    <xf numFmtId="0" fontId="30" fillId="8" borderId="4" xfId="2" applyFont="1" applyFill="1" applyBorder="1"/>
    <xf numFmtId="4" fontId="18" fillId="8" borderId="0" xfId="2" applyNumberFormat="1" applyFont="1" applyFill="1" applyBorder="1" applyAlignment="1">
      <alignment horizontal="center"/>
    </xf>
    <xf numFmtId="3" fontId="12" fillId="8" borderId="16" xfId="2" applyNumberFormat="1" applyFont="1" applyFill="1" applyBorder="1"/>
    <xf numFmtId="0" fontId="30" fillId="5" borderId="11" xfId="2" applyFont="1" applyFill="1" applyBorder="1"/>
    <xf numFmtId="0" fontId="12" fillId="5" borderId="13" xfId="2" applyFont="1" applyFill="1" applyBorder="1" applyAlignment="1"/>
    <xf numFmtId="0" fontId="27" fillId="5" borderId="13" xfId="2" applyFont="1" applyFill="1" applyBorder="1"/>
    <xf numFmtId="164" fontId="23" fillId="5" borderId="13" xfId="2" applyNumberFormat="1" applyFont="1" applyFill="1" applyBorder="1" applyAlignment="1">
      <alignment horizontal="center"/>
    </xf>
    <xf numFmtId="4" fontId="18" fillId="5" borderId="13" xfId="2" applyNumberFormat="1" applyFont="1" applyFill="1" applyBorder="1" applyAlignment="1">
      <alignment horizontal="center"/>
    </xf>
    <xf numFmtId="3" fontId="20" fillId="5" borderId="15" xfId="2" applyNumberFormat="1" applyFont="1" applyFill="1" applyBorder="1"/>
    <xf numFmtId="0" fontId="15" fillId="8" borderId="25" xfId="2" applyFont="1" applyFill="1" applyBorder="1"/>
    <xf numFmtId="0" fontId="28" fillId="8" borderId="20" xfId="2" applyFont="1" applyFill="1" applyBorder="1" applyAlignment="1">
      <alignment horizontal="left"/>
    </xf>
    <xf numFmtId="0" fontId="15" fillId="8" borderId="4" xfId="2" applyFont="1" applyFill="1" applyBorder="1"/>
    <xf numFmtId="0" fontId="28" fillId="8" borderId="0" xfId="2" applyFont="1" applyFill="1" applyBorder="1" applyAlignment="1">
      <alignment horizontal="left"/>
    </xf>
    <xf numFmtId="0" fontId="25" fillId="8" borderId="18" xfId="2" applyFont="1" applyFill="1" applyBorder="1" applyAlignment="1">
      <alignment horizontal="left"/>
    </xf>
    <xf numFmtId="0" fontId="25" fillId="8" borderId="20" xfId="2" applyFont="1" applyFill="1" applyBorder="1" applyAlignment="1">
      <alignment horizontal="left"/>
    </xf>
    <xf numFmtId="164" fontId="25" fillId="8" borderId="0" xfId="2" applyNumberFormat="1" applyFont="1" applyFill="1" applyBorder="1" applyAlignment="1">
      <alignment horizontal="center"/>
    </xf>
    <xf numFmtId="4" fontId="26" fillId="8" borderId="0" xfId="2" applyNumberFormat="1" applyFont="1" applyFill="1" applyBorder="1" applyAlignment="1">
      <alignment horizontal="center"/>
    </xf>
    <xf numFmtId="0" fontId="18" fillId="8" borderId="1" xfId="2" applyFont="1" applyFill="1" applyBorder="1"/>
    <xf numFmtId="0" fontId="18" fillId="8" borderId="2" xfId="2" applyFont="1" applyFill="1" applyBorder="1"/>
    <xf numFmtId="0" fontId="26" fillId="8" borderId="2" xfId="2" applyFont="1" applyFill="1" applyBorder="1"/>
    <xf numFmtId="3" fontId="18" fillId="8" borderId="17" xfId="2" applyNumberFormat="1" applyFont="1" applyFill="1" applyBorder="1"/>
    <xf numFmtId="0" fontId="18" fillId="8" borderId="6" xfId="2" applyFont="1" applyFill="1" applyBorder="1"/>
    <xf numFmtId="0" fontId="18" fillId="8" borderId="7" xfId="2" applyFont="1" applyFill="1" applyBorder="1"/>
    <xf numFmtId="0" fontId="26" fillId="8" borderId="7" xfId="2" applyFont="1" applyFill="1" applyBorder="1"/>
    <xf numFmtId="4" fontId="18" fillId="8" borderId="19" xfId="2" applyNumberFormat="1" applyFont="1" applyFill="1" applyBorder="1"/>
    <xf numFmtId="0" fontId="15" fillId="8" borderId="4" xfId="2" applyFont="1" applyFill="1" applyBorder="1" applyAlignment="1"/>
    <xf numFmtId="0" fontId="15" fillId="8" borderId="0" xfId="2" applyFont="1" applyFill="1" applyBorder="1" applyAlignment="1"/>
    <xf numFmtId="4" fontId="15" fillId="8" borderId="5" xfId="2" applyNumberFormat="1" applyFont="1" applyFill="1" applyBorder="1" applyAlignment="1"/>
    <xf numFmtId="0" fontId="12" fillId="8" borderId="0" xfId="2" applyFont="1" applyFill="1" applyBorder="1"/>
    <xf numFmtId="3" fontId="12" fillId="8" borderId="0" xfId="2" applyNumberFormat="1" applyFont="1" applyFill="1" applyBorder="1" applyAlignment="1">
      <alignment horizontal="left"/>
    </xf>
    <xf numFmtId="4" fontId="12" fillId="8" borderId="0" xfId="2" applyNumberFormat="1" applyFont="1" applyFill="1" applyBorder="1"/>
    <xf numFmtId="0" fontId="12" fillId="8" borderId="0" xfId="2" applyFont="1" applyFill="1" applyBorder="1" applyAlignment="1">
      <alignment horizontal="right"/>
    </xf>
    <xf numFmtId="4" fontId="23" fillId="0" borderId="5" xfId="2" applyNumberFormat="1" applyFont="1" applyFill="1" applyBorder="1" applyAlignment="1">
      <alignment horizontal="right"/>
    </xf>
    <xf numFmtId="0" fontId="0" fillId="8" borderId="6" xfId="0" applyFill="1" applyBorder="1"/>
    <xf numFmtId="0" fontId="0" fillId="8" borderId="7" xfId="0" applyFill="1" applyBorder="1"/>
    <xf numFmtId="4" fontId="0" fillId="8" borderId="8" xfId="0" applyNumberFormat="1" applyFill="1" applyBorder="1"/>
    <xf numFmtId="0" fontId="4" fillId="6" borderId="0" xfId="0" applyFont="1" applyFill="1" applyBorder="1"/>
    <xf numFmtId="0" fontId="11" fillId="6" borderId="0" xfId="0" applyFont="1" applyFill="1" applyBorder="1" applyAlignment="1" applyProtection="1">
      <alignment horizontal="left"/>
    </xf>
    <xf numFmtId="39" fontId="11" fillId="6" borderId="0" xfId="0" applyNumberFormat="1" applyFont="1" applyFill="1" applyBorder="1" applyProtection="1"/>
    <xf numFmtId="0" fontId="0" fillId="9" borderId="0" xfId="0" applyFill="1"/>
    <xf numFmtId="0" fontId="12" fillId="9" borderId="0" xfId="0" applyFont="1" applyFill="1"/>
    <xf numFmtId="0" fontId="16" fillId="9" borderId="0" xfId="0" applyFont="1" applyFill="1"/>
    <xf numFmtId="39" fontId="32" fillId="9" borderId="0" xfId="0" applyNumberFormat="1" applyFont="1" applyFill="1" applyBorder="1" applyProtection="1"/>
    <xf numFmtId="0" fontId="11" fillId="9" borderId="0" xfId="0" applyFont="1" applyFill="1" applyBorder="1" applyAlignment="1" applyProtection="1">
      <alignment horizontal="left"/>
    </xf>
    <xf numFmtId="39" fontId="11" fillId="9" borderId="0" xfId="0" applyNumberFormat="1" applyFont="1" applyFill="1" applyBorder="1" applyProtection="1"/>
    <xf numFmtId="4" fontId="0" fillId="9" borderId="0" xfId="0" applyNumberFormat="1" applyFill="1"/>
    <xf numFmtId="0" fontId="32" fillId="9" borderId="0" xfId="0" applyFont="1" applyFill="1" applyBorder="1"/>
    <xf numFmtId="0" fontId="4" fillId="9" borderId="11" xfId="0" applyFont="1" applyFill="1" applyBorder="1"/>
    <xf numFmtId="0" fontId="11" fillId="9" borderId="13" xfId="0" applyFont="1" applyFill="1" applyBorder="1" applyAlignment="1" applyProtection="1">
      <alignment horizontal="left"/>
    </xf>
    <xf numFmtId="39" fontId="11" fillId="9" borderId="12" xfId="0" applyNumberFormat="1" applyFont="1" applyFill="1" applyBorder="1" applyProtection="1"/>
    <xf numFmtId="0" fontId="4" fillId="9" borderId="13" xfId="0" applyFont="1" applyFill="1" applyBorder="1" applyAlignment="1" applyProtection="1">
      <alignment horizontal="left"/>
    </xf>
    <xf numFmtId="39" fontId="11" fillId="9" borderId="14" xfId="0" applyNumberFormat="1" applyFont="1" applyFill="1" applyBorder="1" applyProtection="1"/>
    <xf numFmtId="0" fontId="11" fillId="9" borderId="4" xfId="0" applyFont="1" applyFill="1" applyBorder="1"/>
    <xf numFmtId="39" fontId="32" fillId="9" borderId="9" xfId="0" applyNumberFormat="1" applyFont="1" applyFill="1" applyBorder="1" applyProtection="1"/>
    <xf numFmtId="39" fontId="11" fillId="9" borderId="0" xfId="0" applyNumberFormat="1" applyFont="1" applyFill="1" applyBorder="1" applyAlignment="1" applyProtection="1">
      <alignment horizontal="left"/>
    </xf>
    <xf numFmtId="39" fontId="11" fillId="9" borderId="5" xfId="0" applyNumberFormat="1" applyFont="1" applyFill="1" applyBorder="1" applyProtection="1"/>
    <xf numFmtId="39" fontId="11" fillId="9" borderId="9" xfId="0" applyNumberFormat="1" applyFont="1" applyFill="1" applyBorder="1" applyProtection="1"/>
    <xf numFmtId="39" fontId="32" fillId="9" borderId="5" xfId="0" applyNumberFormat="1" applyFont="1" applyFill="1" applyBorder="1" applyProtection="1"/>
    <xf numFmtId="0" fontId="11" fillId="9" borderId="6" xfId="0" applyFont="1" applyFill="1" applyBorder="1"/>
    <xf numFmtId="39" fontId="11" fillId="9" borderId="8" xfId="0" applyNumberFormat="1" applyFont="1" applyFill="1" applyBorder="1" applyProtection="1"/>
    <xf numFmtId="0" fontId="33" fillId="9" borderId="13" xfId="0" applyFont="1" applyFill="1" applyBorder="1"/>
    <xf numFmtId="39" fontId="33" fillId="9" borderId="12" xfId="0" applyNumberFormat="1" applyFont="1" applyFill="1" applyBorder="1" applyProtection="1"/>
    <xf numFmtId="0" fontId="0" fillId="9" borderId="4" xfId="0" applyFill="1" applyBorder="1"/>
    <xf numFmtId="0" fontId="0" fillId="9" borderId="0" xfId="0" applyFill="1" applyBorder="1"/>
    <xf numFmtId="0" fontId="0" fillId="9" borderId="9" xfId="0" applyFill="1" applyBorder="1"/>
    <xf numFmtId="39" fontId="0" fillId="9" borderId="5" xfId="0" applyNumberFormat="1" applyFill="1" applyBorder="1" applyProtection="1"/>
    <xf numFmtId="0" fontId="33" fillId="9" borderId="6" xfId="0" applyFont="1" applyFill="1" applyBorder="1"/>
    <xf numFmtId="0" fontId="0" fillId="9" borderId="7" xfId="0" applyFill="1" applyBorder="1"/>
    <xf numFmtId="39" fontId="32" fillId="9" borderId="10" xfId="0" applyNumberFormat="1" applyFont="1" applyFill="1" applyBorder="1" applyProtection="1"/>
    <xf numFmtId="39" fontId="4" fillId="9" borderId="8" xfId="0" applyNumberFormat="1" applyFont="1" applyFill="1" applyBorder="1" applyProtection="1"/>
    <xf numFmtId="0" fontId="12" fillId="7" borderId="11" xfId="3" applyFont="1" applyFill="1" applyBorder="1" applyAlignment="1">
      <alignment vertical="center"/>
    </xf>
    <xf numFmtId="0" fontId="13" fillId="7" borderId="13" xfId="3" applyFont="1" applyFill="1" applyBorder="1" applyAlignment="1">
      <alignment vertical="center"/>
    </xf>
    <xf numFmtId="0" fontId="14" fillId="7" borderId="13" xfId="3" applyFont="1" applyFill="1" applyBorder="1" applyAlignment="1">
      <alignment vertical="center"/>
    </xf>
    <xf numFmtId="10" fontId="15" fillId="7" borderId="13" xfId="4" applyNumberFormat="1" applyFont="1" applyFill="1" applyBorder="1" applyAlignment="1">
      <alignment vertical="center"/>
    </xf>
    <xf numFmtId="0" fontId="16" fillId="7" borderId="13" xfId="0" applyFont="1" applyFill="1" applyBorder="1" applyAlignment="1">
      <alignment vertical="center"/>
    </xf>
    <xf numFmtId="4" fontId="17" fillId="7" borderId="14" xfId="0" applyNumberFormat="1" applyFont="1" applyFill="1" applyBorder="1" applyAlignment="1">
      <alignment vertical="center"/>
    </xf>
    <xf numFmtId="0" fontId="19" fillId="7" borderId="22" xfId="2" applyFont="1" applyFill="1" applyBorder="1" applyAlignment="1">
      <alignment vertical="center"/>
    </xf>
    <xf numFmtId="0" fontId="20" fillId="7" borderId="23" xfId="2" applyFont="1" applyFill="1" applyBorder="1" applyAlignment="1">
      <alignment vertical="center"/>
    </xf>
    <xf numFmtId="0" fontId="19" fillId="7" borderId="23" xfId="2" applyFont="1" applyFill="1" applyBorder="1" applyAlignment="1">
      <alignment vertical="center"/>
    </xf>
    <xf numFmtId="0" fontId="31" fillId="7" borderId="23" xfId="2" applyFont="1" applyFill="1" applyBorder="1" applyAlignment="1">
      <alignment vertical="center"/>
    </xf>
    <xf numFmtId="0" fontId="19" fillId="7" borderId="23" xfId="2" applyFont="1" applyFill="1" applyBorder="1" applyAlignment="1">
      <alignment horizontal="right" vertical="center"/>
    </xf>
    <xf numFmtId="3" fontId="20" fillId="7" borderId="24" xfId="2" applyNumberFormat="1" applyFont="1" applyFill="1" applyBorder="1" applyAlignment="1">
      <alignment vertical="center"/>
    </xf>
    <xf numFmtId="0" fontId="23" fillId="4" borderId="7" xfId="3" applyFont="1" applyFill="1" applyBorder="1" applyAlignment="1">
      <alignment horizontal="left" vertical="center"/>
    </xf>
    <xf numFmtId="3" fontId="12" fillId="0" borderId="21" xfId="2" applyNumberFormat="1" applyFont="1" applyFill="1" applyBorder="1"/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5" fillId="0" borderId="1" xfId="0" applyFont="1" applyFill="1" applyBorder="1" applyProtection="1"/>
    <xf numFmtId="0" fontId="9" fillId="0" borderId="2" xfId="0" applyFont="1" applyFill="1" applyBorder="1" applyProtection="1"/>
    <xf numFmtId="0" fontId="3" fillId="0" borderId="2" xfId="0" applyFont="1" applyFill="1" applyBorder="1" applyProtection="1"/>
    <xf numFmtId="0" fontId="0" fillId="0" borderId="2" xfId="0" applyBorder="1" applyProtection="1"/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6" fillId="0" borderId="4" xfId="0" applyFont="1" applyFill="1" applyBorder="1" applyProtection="1"/>
    <xf numFmtId="0" fontId="9" fillId="0" borderId="0" xfId="0" applyFont="1" applyFill="1" applyBorder="1" applyProtection="1"/>
    <xf numFmtId="0" fontId="3" fillId="0" borderId="0" xfId="0" applyFont="1" applyFill="1" applyBorder="1" applyProtection="1"/>
    <xf numFmtId="0" fontId="0" fillId="0" borderId="0" xfId="0" applyBorder="1" applyProtection="1"/>
    <xf numFmtId="0" fontId="0" fillId="0" borderId="0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5" fillId="0" borderId="4" xfId="0" applyFont="1" applyFill="1" applyBorder="1" applyProtection="1"/>
    <xf numFmtId="0" fontId="9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5" fillId="0" borderId="6" xfId="0" applyFont="1" applyFill="1" applyBorder="1" applyProtection="1"/>
    <xf numFmtId="0" fontId="9" fillId="0" borderId="7" xfId="0" applyFont="1" applyFill="1" applyBorder="1" applyProtection="1">
      <protection locked="0"/>
    </xf>
    <xf numFmtId="0" fontId="2" fillId="0" borderId="7" xfId="0" applyFont="1" applyFill="1" applyBorder="1" applyProtection="1">
      <protection locked="0"/>
    </xf>
    <xf numFmtId="0" fontId="0" fillId="0" borderId="7" xfId="0" applyBorder="1" applyProtection="1">
      <protection locked="0"/>
    </xf>
    <xf numFmtId="0" fontId="3" fillId="0" borderId="4" xfId="0" applyFont="1" applyBorder="1" applyProtection="1"/>
    <xf numFmtId="0" fontId="3" fillId="0" borderId="0" xfId="0" applyFont="1" applyBorder="1" applyProtection="1"/>
    <xf numFmtId="0" fontId="4" fillId="3" borderId="15" xfId="0" applyFont="1" applyFill="1" applyBorder="1" applyAlignment="1" applyProtection="1">
      <alignment horizontal="left" wrapText="1"/>
    </xf>
    <xf numFmtId="0" fontId="4" fillId="7" borderId="14" xfId="0" applyFont="1" applyFill="1" applyBorder="1" applyAlignment="1" applyProtection="1">
      <alignment horizontal="center" wrapText="1"/>
    </xf>
    <xf numFmtId="0" fontId="2" fillId="0" borderId="4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6" fillId="3" borderId="11" xfId="0" applyFont="1" applyFill="1" applyBorder="1" applyAlignment="1" applyProtection="1">
      <alignment horizontal="left"/>
    </xf>
    <xf numFmtId="0" fontId="4" fillId="3" borderId="13" xfId="0" applyFont="1" applyFill="1" applyBorder="1" applyAlignment="1" applyProtection="1">
      <alignment horizontal="left" wrapText="1"/>
    </xf>
    <xf numFmtId="0" fontId="2" fillId="3" borderId="13" xfId="0" applyFont="1" applyFill="1" applyBorder="1" applyAlignment="1" applyProtection="1">
      <alignment horizontal="center" wrapText="1"/>
    </xf>
    <xf numFmtId="0" fontId="4" fillId="0" borderId="11" xfId="0" applyFont="1" applyFill="1" applyBorder="1" applyAlignment="1" applyProtection="1">
      <alignment horizontal="left" wrapText="1"/>
    </xf>
    <xf numFmtId="0" fontId="4" fillId="0" borderId="13" xfId="0" applyFont="1" applyFill="1" applyBorder="1" applyAlignment="1" applyProtection="1">
      <alignment horizontal="left" wrapText="1"/>
    </xf>
    <xf numFmtId="165" fontId="4" fillId="7" borderId="15" xfId="0" applyNumberFormat="1" applyFont="1" applyFill="1" applyBorder="1" applyAlignment="1" applyProtection="1">
      <alignment horizontal="center" vertical="center" wrapText="1"/>
    </xf>
    <xf numFmtId="10" fontId="8" fillId="0" borderId="0" xfId="1" applyNumberFormat="1" applyFont="1" applyFill="1" applyBorder="1" applyProtection="1"/>
    <xf numFmtId="166" fontId="8" fillId="0" borderId="0" xfId="0" applyNumberFormat="1" applyFont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 wrapText="1"/>
    </xf>
    <xf numFmtId="0" fontId="3" fillId="0" borderId="0" xfId="0" applyFont="1" applyBorder="1" applyAlignment="1" applyProtection="1">
      <alignment wrapText="1"/>
    </xf>
    <xf numFmtId="10" fontId="8" fillId="0" borderId="0" xfId="1" applyNumberFormat="1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left"/>
    </xf>
    <xf numFmtId="0" fontId="4" fillId="3" borderId="7" xfId="0" applyFont="1" applyFill="1" applyBorder="1" applyAlignment="1" applyProtection="1">
      <alignment horizontal="left" wrapText="1"/>
    </xf>
    <xf numFmtId="0" fontId="2" fillId="3" borderId="10" xfId="0" applyFont="1" applyFill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center"/>
    </xf>
    <xf numFmtId="10" fontId="3" fillId="0" borderId="0" xfId="0" applyNumberFormat="1" applyFont="1" applyBorder="1" applyAlignment="1" applyProtection="1">
      <alignment wrapText="1"/>
    </xf>
    <xf numFmtId="0" fontId="2" fillId="0" borderId="4" xfId="0" applyFont="1" applyBorder="1" applyProtection="1"/>
    <xf numFmtId="0" fontId="2" fillId="0" borderId="0" xfId="0" applyFont="1" applyBorder="1" applyAlignment="1" applyProtection="1">
      <alignment wrapText="1"/>
    </xf>
    <xf numFmtId="0" fontId="4" fillId="3" borderId="14" xfId="0" applyFont="1" applyFill="1" applyBorder="1" applyAlignment="1" applyProtection="1">
      <alignment horizontal="left" wrapText="1"/>
    </xf>
    <xf numFmtId="0" fontId="0" fillId="0" borderId="11" xfId="0" applyBorder="1" applyProtection="1"/>
    <xf numFmtId="0" fontId="0" fillId="0" borderId="13" xfId="0" applyBorder="1" applyProtection="1"/>
    <xf numFmtId="0" fontId="0" fillId="0" borderId="14" xfId="0" applyBorder="1" applyProtection="1"/>
    <xf numFmtId="165" fontId="6" fillId="7" borderId="15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</xf>
    <xf numFmtId="10" fontId="4" fillId="2" borderId="26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Protection="1">
      <protection locked="0"/>
    </xf>
    <xf numFmtId="0" fontId="7" fillId="0" borderId="0" xfId="0" applyFont="1" applyBorder="1" applyAlignment="1" applyProtection="1">
      <alignment wrapText="1"/>
      <protection locked="0"/>
    </xf>
    <xf numFmtId="0" fontId="0" fillId="2" borderId="0" xfId="0" applyFill="1" applyBorder="1" applyProtection="1"/>
    <xf numFmtId="0" fontId="7" fillId="0" borderId="0" xfId="0" applyFont="1" applyBorder="1" applyProtection="1">
      <protection locked="0"/>
    </xf>
    <xf numFmtId="165" fontId="6" fillId="10" borderId="3" xfId="0" applyNumberFormat="1" applyFont="1" applyFill="1" applyBorder="1" applyAlignment="1" applyProtection="1">
      <alignment horizontal="left" vertical="center" wrapText="1"/>
    </xf>
    <xf numFmtId="165" fontId="6" fillId="10" borderId="8" xfId="0" applyNumberFormat="1" applyFont="1" applyFill="1" applyBorder="1" applyAlignment="1" applyProtection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4" fillId="3" borderId="7" xfId="0" applyFont="1" applyFill="1" applyBorder="1" applyAlignment="1" applyProtection="1">
      <alignment vertical="center" wrapText="1"/>
    </xf>
    <xf numFmtId="0" fontId="6" fillId="3" borderId="6" xfId="0" applyFont="1" applyFill="1" applyBorder="1" applyAlignment="1" applyProtection="1">
      <alignment horizontal="left" vertical="top"/>
    </xf>
    <xf numFmtId="165" fontId="4" fillId="0" borderId="14" xfId="0" applyNumberFormat="1" applyFont="1" applyFill="1" applyBorder="1" applyAlignment="1" applyProtection="1">
      <alignment horizontal="center" vertical="center" wrapText="1"/>
    </xf>
    <xf numFmtId="10" fontId="8" fillId="2" borderId="0" xfId="1" applyNumberFormat="1" applyFont="1" applyFill="1" applyBorder="1" applyAlignment="1" applyProtection="1">
      <alignment horizontal="center" vertical="center"/>
    </xf>
    <xf numFmtId="0" fontId="35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/>
    <xf numFmtId="0" fontId="0" fillId="0" borderId="0" xfId="0" applyBorder="1"/>
    <xf numFmtId="0" fontId="8" fillId="0" borderId="0" xfId="0" applyFont="1" applyBorder="1" applyAlignment="1" applyProtection="1">
      <alignment horizontal="center" vertical="center" wrapText="1"/>
    </xf>
    <xf numFmtId="10" fontId="8" fillId="0" borderId="0" xfId="1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Border="1" applyAlignment="1" applyProtection="1">
      <alignment horizontal="center" vertical="center" wrapText="1"/>
    </xf>
    <xf numFmtId="10" fontId="35" fillId="0" borderId="0" xfId="0" applyNumberFormat="1" applyFont="1" applyFill="1" applyBorder="1" applyAlignment="1" applyProtection="1">
      <alignment horizontal="center" vertical="center"/>
    </xf>
    <xf numFmtId="10" fontId="6" fillId="7" borderId="15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>
      <protection locked="0"/>
    </xf>
    <xf numFmtId="0" fontId="2" fillId="3" borderId="14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0" fillId="2" borderId="11" xfId="0" applyFont="1" applyFill="1" applyBorder="1" applyAlignment="1" applyProtection="1">
      <alignment horizontal="center" vertical="center" wrapText="1"/>
    </xf>
    <xf numFmtId="0" fontId="0" fillId="2" borderId="13" xfId="0" applyFont="1" applyFill="1" applyBorder="1" applyAlignment="1" applyProtection="1">
      <alignment horizontal="center" vertical="center" wrapText="1"/>
    </xf>
    <xf numFmtId="0" fontId="0" fillId="2" borderId="14" xfId="0" applyFont="1" applyFill="1" applyBorder="1" applyAlignment="1" applyProtection="1">
      <alignment horizontal="center" vertical="center" wrapText="1"/>
    </xf>
    <xf numFmtId="165" fontId="35" fillId="7" borderId="11" xfId="0" applyNumberFormat="1" applyFont="1" applyFill="1" applyBorder="1" applyAlignment="1" applyProtection="1">
      <alignment horizontal="center" vertical="center" wrapText="1"/>
    </xf>
    <xf numFmtId="165" fontId="35" fillId="7" borderId="13" xfId="0" applyNumberFormat="1" applyFont="1" applyFill="1" applyBorder="1" applyAlignment="1" applyProtection="1">
      <alignment horizontal="center" vertical="center" wrapText="1"/>
    </xf>
    <xf numFmtId="165" fontId="35" fillId="7" borderId="14" xfId="0" applyNumberFormat="1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3" xfId="0" applyFont="1" applyFill="1" applyBorder="1" applyAlignment="1" applyProtection="1">
      <alignment horizontal="left" vertical="center"/>
    </xf>
    <xf numFmtId="2" fontId="4" fillId="3" borderId="11" xfId="0" applyNumberFormat="1" applyFont="1" applyFill="1" applyBorder="1" applyAlignment="1" applyProtection="1">
      <alignment horizontal="center" vertical="center" wrapText="1"/>
    </xf>
    <xf numFmtId="2" fontId="4" fillId="3" borderId="14" xfId="0" applyNumberFormat="1" applyFont="1" applyFill="1" applyBorder="1" applyAlignment="1" applyProtection="1">
      <alignment horizontal="center" vertical="center" wrapText="1"/>
    </xf>
    <xf numFmtId="0" fontId="36" fillId="3" borderId="11" xfId="0" applyFont="1" applyFill="1" applyBorder="1" applyAlignment="1" applyProtection="1">
      <alignment horizontal="left" vertical="center" wrapText="1"/>
    </xf>
    <xf numFmtId="0" fontId="36" fillId="3" borderId="13" xfId="0" applyFont="1" applyFill="1" applyBorder="1" applyAlignment="1" applyProtection="1">
      <alignment horizontal="left" vertical="center" wrapText="1"/>
    </xf>
  </cellXfs>
  <cellStyles count="6">
    <cellStyle name="Diseño" xfId="5"/>
    <cellStyle name="Normal" xfId="0" builtinId="0"/>
    <cellStyle name="Normal_A Presupuesto VILLA GARCIA " xfId="2"/>
    <cellStyle name="Normal_AAPresup NICOLICH" xfId="3"/>
    <cellStyle name="Porcentual" xfId="1" builtinId="5"/>
    <cellStyle name="Porcentual_AAPresup NICOLICH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44"/>
  <sheetViews>
    <sheetView topLeftCell="B1" zoomScale="64" zoomScaleNormal="64" workbookViewId="0">
      <selection activeCell="L21" sqref="L21"/>
    </sheetView>
  </sheetViews>
  <sheetFormatPr baseColWidth="10" defaultRowHeight="15"/>
  <cols>
    <col min="3" max="3" width="58.5703125" customWidth="1"/>
    <col min="5" max="5" width="20.7109375" customWidth="1"/>
    <col min="6" max="6" width="19.5703125" customWidth="1"/>
    <col min="7" max="7" width="15.5703125" bestFit="1" customWidth="1"/>
    <col min="9" max="9" width="31.5703125" style="3" customWidth="1"/>
    <col min="11" max="11" width="13" bestFit="1" customWidth="1"/>
    <col min="251" max="251" width="58.5703125" customWidth="1"/>
    <col min="253" max="253" width="20.7109375" customWidth="1"/>
    <col min="254" max="254" width="19.5703125" customWidth="1"/>
    <col min="255" max="255" width="15.5703125" bestFit="1" customWidth="1"/>
    <col min="257" max="257" width="11.5703125" bestFit="1" customWidth="1"/>
    <col min="258" max="258" width="31.5703125" customWidth="1"/>
    <col min="260" max="260" width="13" bestFit="1" customWidth="1"/>
    <col min="507" max="507" width="58.5703125" customWidth="1"/>
    <col min="509" max="509" width="20.7109375" customWidth="1"/>
    <col min="510" max="510" width="19.5703125" customWidth="1"/>
    <col min="511" max="511" width="15.5703125" bestFit="1" customWidth="1"/>
    <col min="513" max="513" width="11.5703125" bestFit="1" customWidth="1"/>
    <col min="514" max="514" width="31.5703125" customWidth="1"/>
    <col min="516" max="516" width="13" bestFit="1" customWidth="1"/>
    <col min="763" max="763" width="58.5703125" customWidth="1"/>
    <col min="765" max="765" width="20.7109375" customWidth="1"/>
    <col min="766" max="766" width="19.5703125" customWidth="1"/>
    <col min="767" max="767" width="15.5703125" bestFit="1" customWidth="1"/>
    <col min="769" max="769" width="11.5703125" bestFit="1" customWidth="1"/>
    <col min="770" max="770" width="31.5703125" customWidth="1"/>
    <col min="772" max="772" width="13" bestFit="1" customWidth="1"/>
    <col min="1019" max="1019" width="58.5703125" customWidth="1"/>
    <col min="1021" max="1021" width="20.7109375" customWidth="1"/>
    <col min="1022" max="1022" width="19.5703125" customWidth="1"/>
    <col min="1023" max="1023" width="15.5703125" bestFit="1" customWidth="1"/>
    <col min="1025" max="1025" width="11.5703125" bestFit="1" customWidth="1"/>
    <col min="1026" max="1026" width="31.5703125" customWidth="1"/>
    <col min="1028" max="1028" width="13" bestFit="1" customWidth="1"/>
    <col min="1275" max="1275" width="58.5703125" customWidth="1"/>
    <col min="1277" max="1277" width="20.7109375" customWidth="1"/>
    <col min="1278" max="1278" width="19.5703125" customWidth="1"/>
    <col min="1279" max="1279" width="15.5703125" bestFit="1" customWidth="1"/>
    <col min="1281" max="1281" width="11.5703125" bestFit="1" customWidth="1"/>
    <col min="1282" max="1282" width="31.5703125" customWidth="1"/>
    <col min="1284" max="1284" width="13" bestFit="1" customWidth="1"/>
    <col min="1531" max="1531" width="58.5703125" customWidth="1"/>
    <col min="1533" max="1533" width="20.7109375" customWidth="1"/>
    <col min="1534" max="1534" width="19.5703125" customWidth="1"/>
    <col min="1535" max="1535" width="15.5703125" bestFit="1" customWidth="1"/>
    <col min="1537" max="1537" width="11.5703125" bestFit="1" customWidth="1"/>
    <col min="1538" max="1538" width="31.5703125" customWidth="1"/>
    <col min="1540" max="1540" width="13" bestFit="1" customWidth="1"/>
    <col min="1787" max="1787" width="58.5703125" customWidth="1"/>
    <col min="1789" max="1789" width="20.7109375" customWidth="1"/>
    <col min="1790" max="1790" width="19.5703125" customWidth="1"/>
    <col min="1791" max="1791" width="15.5703125" bestFit="1" customWidth="1"/>
    <col min="1793" max="1793" width="11.5703125" bestFit="1" customWidth="1"/>
    <col min="1794" max="1794" width="31.5703125" customWidth="1"/>
    <col min="1796" max="1796" width="13" bestFit="1" customWidth="1"/>
    <col min="2043" max="2043" width="58.5703125" customWidth="1"/>
    <col min="2045" max="2045" width="20.7109375" customWidth="1"/>
    <col min="2046" max="2046" width="19.5703125" customWidth="1"/>
    <col min="2047" max="2047" width="15.5703125" bestFit="1" customWidth="1"/>
    <col min="2049" max="2049" width="11.5703125" bestFit="1" customWidth="1"/>
    <col min="2050" max="2050" width="31.5703125" customWidth="1"/>
    <col min="2052" max="2052" width="13" bestFit="1" customWidth="1"/>
    <col min="2299" max="2299" width="58.5703125" customWidth="1"/>
    <col min="2301" max="2301" width="20.7109375" customWidth="1"/>
    <col min="2302" max="2302" width="19.5703125" customWidth="1"/>
    <col min="2303" max="2303" width="15.5703125" bestFit="1" customWidth="1"/>
    <col min="2305" max="2305" width="11.5703125" bestFit="1" customWidth="1"/>
    <col min="2306" max="2306" width="31.5703125" customWidth="1"/>
    <col min="2308" max="2308" width="13" bestFit="1" customWidth="1"/>
    <col min="2555" max="2555" width="58.5703125" customWidth="1"/>
    <col min="2557" max="2557" width="20.7109375" customWidth="1"/>
    <col min="2558" max="2558" width="19.5703125" customWidth="1"/>
    <col min="2559" max="2559" width="15.5703125" bestFit="1" customWidth="1"/>
    <col min="2561" max="2561" width="11.5703125" bestFit="1" customWidth="1"/>
    <col min="2562" max="2562" width="31.5703125" customWidth="1"/>
    <col min="2564" max="2564" width="13" bestFit="1" customWidth="1"/>
    <col min="2811" max="2811" width="58.5703125" customWidth="1"/>
    <col min="2813" max="2813" width="20.7109375" customWidth="1"/>
    <col min="2814" max="2814" width="19.5703125" customWidth="1"/>
    <col min="2815" max="2815" width="15.5703125" bestFit="1" customWidth="1"/>
    <col min="2817" max="2817" width="11.5703125" bestFit="1" customWidth="1"/>
    <col min="2818" max="2818" width="31.5703125" customWidth="1"/>
    <col min="2820" max="2820" width="13" bestFit="1" customWidth="1"/>
    <col min="3067" max="3067" width="58.5703125" customWidth="1"/>
    <col min="3069" max="3069" width="20.7109375" customWidth="1"/>
    <col min="3070" max="3070" width="19.5703125" customWidth="1"/>
    <col min="3071" max="3071" width="15.5703125" bestFit="1" customWidth="1"/>
    <col min="3073" max="3073" width="11.5703125" bestFit="1" customWidth="1"/>
    <col min="3074" max="3074" width="31.5703125" customWidth="1"/>
    <col min="3076" max="3076" width="13" bestFit="1" customWidth="1"/>
    <col min="3323" max="3323" width="58.5703125" customWidth="1"/>
    <col min="3325" max="3325" width="20.7109375" customWidth="1"/>
    <col min="3326" max="3326" width="19.5703125" customWidth="1"/>
    <col min="3327" max="3327" width="15.5703125" bestFit="1" customWidth="1"/>
    <col min="3329" max="3329" width="11.5703125" bestFit="1" customWidth="1"/>
    <col min="3330" max="3330" width="31.5703125" customWidth="1"/>
    <col min="3332" max="3332" width="13" bestFit="1" customWidth="1"/>
    <col min="3579" max="3579" width="58.5703125" customWidth="1"/>
    <col min="3581" max="3581" width="20.7109375" customWidth="1"/>
    <col min="3582" max="3582" width="19.5703125" customWidth="1"/>
    <col min="3583" max="3583" width="15.5703125" bestFit="1" customWidth="1"/>
    <col min="3585" max="3585" width="11.5703125" bestFit="1" customWidth="1"/>
    <col min="3586" max="3586" width="31.5703125" customWidth="1"/>
    <col min="3588" max="3588" width="13" bestFit="1" customWidth="1"/>
    <col min="3835" max="3835" width="58.5703125" customWidth="1"/>
    <col min="3837" max="3837" width="20.7109375" customWidth="1"/>
    <col min="3838" max="3838" width="19.5703125" customWidth="1"/>
    <col min="3839" max="3839" width="15.5703125" bestFit="1" customWidth="1"/>
    <col min="3841" max="3841" width="11.5703125" bestFit="1" customWidth="1"/>
    <col min="3842" max="3842" width="31.5703125" customWidth="1"/>
    <col min="3844" max="3844" width="13" bestFit="1" customWidth="1"/>
    <col min="4091" max="4091" width="58.5703125" customWidth="1"/>
    <col min="4093" max="4093" width="20.7109375" customWidth="1"/>
    <col min="4094" max="4094" width="19.5703125" customWidth="1"/>
    <col min="4095" max="4095" width="15.5703125" bestFit="1" customWidth="1"/>
    <col min="4097" max="4097" width="11.5703125" bestFit="1" customWidth="1"/>
    <col min="4098" max="4098" width="31.5703125" customWidth="1"/>
    <col min="4100" max="4100" width="13" bestFit="1" customWidth="1"/>
    <col min="4347" max="4347" width="58.5703125" customWidth="1"/>
    <col min="4349" max="4349" width="20.7109375" customWidth="1"/>
    <col min="4350" max="4350" width="19.5703125" customWidth="1"/>
    <col min="4351" max="4351" width="15.5703125" bestFit="1" customWidth="1"/>
    <col min="4353" max="4353" width="11.5703125" bestFit="1" customWidth="1"/>
    <col min="4354" max="4354" width="31.5703125" customWidth="1"/>
    <col min="4356" max="4356" width="13" bestFit="1" customWidth="1"/>
    <col min="4603" max="4603" width="58.5703125" customWidth="1"/>
    <col min="4605" max="4605" width="20.7109375" customWidth="1"/>
    <col min="4606" max="4606" width="19.5703125" customWidth="1"/>
    <col min="4607" max="4607" width="15.5703125" bestFit="1" customWidth="1"/>
    <col min="4609" max="4609" width="11.5703125" bestFit="1" customWidth="1"/>
    <col min="4610" max="4610" width="31.5703125" customWidth="1"/>
    <col min="4612" max="4612" width="13" bestFit="1" customWidth="1"/>
    <col min="4859" max="4859" width="58.5703125" customWidth="1"/>
    <col min="4861" max="4861" width="20.7109375" customWidth="1"/>
    <col min="4862" max="4862" width="19.5703125" customWidth="1"/>
    <col min="4863" max="4863" width="15.5703125" bestFit="1" customWidth="1"/>
    <col min="4865" max="4865" width="11.5703125" bestFit="1" customWidth="1"/>
    <col min="4866" max="4866" width="31.5703125" customWidth="1"/>
    <col min="4868" max="4868" width="13" bestFit="1" customWidth="1"/>
    <col min="5115" max="5115" width="58.5703125" customWidth="1"/>
    <col min="5117" max="5117" width="20.7109375" customWidth="1"/>
    <col min="5118" max="5118" width="19.5703125" customWidth="1"/>
    <col min="5119" max="5119" width="15.5703125" bestFit="1" customWidth="1"/>
    <col min="5121" max="5121" width="11.5703125" bestFit="1" customWidth="1"/>
    <col min="5122" max="5122" width="31.5703125" customWidth="1"/>
    <col min="5124" max="5124" width="13" bestFit="1" customWidth="1"/>
    <col min="5371" max="5371" width="58.5703125" customWidth="1"/>
    <col min="5373" max="5373" width="20.7109375" customWidth="1"/>
    <col min="5374" max="5374" width="19.5703125" customWidth="1"/>
    <col min="5375" max="5375" width="15.5703125" bestFit="1" customWidth="1"/>
    <col min="5377" max="5377" width="11.5703125" bestFit="1" customWidth="1"/>
    <col min="5378" max="5378" width="31.5703125" customWidth="1"/>
    <col min="5380" max="5380" width="13" bestFit="1" customWidth="1"/>
    <col min="5627" max="5627" width="58.5703125" customWidth="1"/>
    <col min="5629" max="5629" width="20.7109375" customWidth="1"/>
    <col min="5630" max="5630" width="19.5703125" customWidth="1"/>
    <col min="5631" max="5631" width="15.5703125" bestFit="1" customWidth="1"/>
    <col min="5633" max="5633" width="11.5703125" bestFit="1" customWidth="1"/>
    <col min="5634" max="5634" width="31.5703125" customWidth="1"/>
    <col min="5636" max="5636" width="13" bestFit="1" customWidth="1"/>
    <col min="5883" max="5883" width="58.5703125" customWidth="1"/>
    <col min="5885" max="5885" width="20.7109375" customWidth="1"/>
    <col min="5886" max="5886" width="19.5703125" customWidth="1"/>
    <col min="5887" max="5887" width="15.5703125" bestFit="1" customWidth="1"/>
    <col min="5889" max="5889" width="11.5703125" bestFit="1" customWidth="1"/>
    <col min="5890" max="5890" width="31.5703125" customWidth="1"/>
    <col min="5892" max="5892" width="13" bestFit="1" customWidth="1"/>
    <col min="6139" max="6139" width="58.5703125" customWidth="1"/>
    <col min="6141" max="6141" width="20.7109375" customWidth="1"/>
    <col min="6142" max="6142" width="19.5703125" customWidth="1"/>
    <col min="6143" max="6143" width="15.5703125" bestFit="1" customWidth="1"/>
    <col min="6145" max="6145" width="11.5703125" bestFit="1" customWidth="1"/>
    <col min="6146" max="6146" width="31.5703125" customWidth="1"/>
    <col min="6148" max="6148" width="13" bestFit="1" customWidth="1"/>
    <col min="6395" max="6395" width="58.5703125" customWidth="1"/>
    <col min="6397" max="6397" width="20.7109375" customWidth="1"/>
    <col min="6398" max="6398" width="19.5703125" customWidth="1"/>
    <col min="6399" max="6399" width="15.5703125" bestFit="1" customWidth="1"/>
    <col min="6401" max="6401" width="11.5703125" bestFit="1" customWidth="1"/>
    <col min="6402" max="6402" width="31.5703125" customWidth="1"/>
    <col min="6404" max="6404" width="13" bestFit="1" customWidth="1"/>
    <col min="6651" max="6651" width="58.5703125" customWidth="1"/>
    <col min="6653" max="6653" width="20.7109375" customWidth="1"/>
    <col min="6654" max="6654" width="19.5703125" customWidth="1"/>
    <col min="6655" max="6655" width="15.5703125" bestFit="1" customWidth="1"/>
    <col min="6657" max="6657" width="11.5703125" bestFit="1" customWidth="1"/>
    <col min="6658" max="6658" width="31.5703125" customWidth="1"/>
    <col min="6660" max="6660" width="13" bestFit="1" customWidth="1"/>
    <col min="6907" max="6907" width="58.5703125" customWidth="1"/>
    <col min="6909" max="6909" width="20.7109375" customWidth="1"/>
    <col min="6910" max="6910" width="19.5703125" customWidth="1"/>
    <col min="6911" max="6911" width="15.5703125" bestFit="1" customWidth="1"/>
    <col min="6913" max="6913" width="11.5703125" bestFit="1" customWidth="1"/>
    <col min="6914" max="6914" width="31.5703125" customWidth="1"/>
    <col min="6916" max="6916" width="13" bestFit="1" customWidth="1"/>
    <col min="7163" max="7163" width="58.5703125" customWidth="1"/>
    <col min="7165" max="7165" width="20.7109375" customWidth="1"/>
    <col min="7166" max="7166" width="19.5703125" customWidth="1"/>
    <col min="7167" max="7167" width="15.5703125" bestFit="1" customWidth="1"/>
    <col min="7169" max="7169" width="11.5703125" bestFit="1" customWidth="1"/>
    <col min="7170" max="7170" width="31.5703125" customWidth="1"/>
    <col min="7172" max="7172" width="13" bestFit="1" customWidth="1"/>
    <col min="7419" max="7419" width="58.5703125" customWidth="1"/>
    <col min="7421" max="7421" width="20.7109375" customWidth="1"/>
    <col min="7422" max="7422" width="19.5703125" customWidth="1"/>
    <col min="7423" max="7423" width="15.5703125" bestFit="1" customWidth="1"/>
    <col min="7425" max="7425" width="11.5703125" bestFit="1" customWidth="1"/>
    <col min="7426" max="7426" width="31.5703125" customWidth="1"/>
    <col min="7428" max="7428" width="13" bestFit="1" customWidth="1"/>
    <col min="7675" max="7675" width="58.5703125" customWidth="1"/>
    <col min="7677" max="7677" width="20.7109375" customWidth="1"/>
    <col min="7678" max="7678" width="19.5703125" customWidth="1"/>
    <col min="7679" max="7679" width="15.5703125" bestFit="1" customWidth="1"/>
    <col min="7681" max="7681" width="11.5703125" bestFit="1" customWidth="1"/>
    <col min="7682" max="7682" width="31.5703125" customWidth="1"/>
    <col min="7684" max="7684" width="13" bestFit="1" customWidth="1"/>
    <col min="7931" max="7931" width="58.5703125" customWidth="1"/>
    <col min="7933" max="7933" width="20.7109375" customWidth="1"/>
    <col min="7934" max="7934" width="19.5703125" customWidth="1"/>
    <col min="7935" max="7935" width="15.5703125" bestFit="1" customWidth="1"/>
    <col min="7937" max="7937" width="11.5703125" bestFit="1" customWidth="1"/>
    <col min="7938" max="7938" width="31.5703125" customWidth="1"/>
    <col min="7940" max="7940" width="13" bestFit="1" customWidth="1"/>
    <col min="8187" max="8187" width="58.5703125" customWidth="1"/>
    <col min="8189" max="8189" width="20.7109375" customWidth="1"/>
    <col min="8190" max="8190" width="19.5703125" customWidth="1"/>
    <col min="8191" max="8191" width="15.5703125" bestFit="1" customWidth="1"/>
    <col min="8193" max="8193" width="11.5703125" bestFit="1" customWidth="1"/>
    <col min="8194" max="8194" width="31.5703125" customWidth="1"/>
    <col min="8196" max="8196" width="13" bestFit="1" customWidth="1"/>
    <col min="8443" max="8443" width="58.5703125" customWidth="1"/>
    <col min="8445" max="8445" width="20.7109375" customWidth="1"/>
    <col min="8446" max="8446" width="19.5703125" customWidth="1"/>
    <col min="8447" max="8447" width="15.5703125" bestFit="1" customWidth="1"/>
    <col min="8449" max="8449" width="11.5703125" bestFit="1" customWidth="1"/>
    <col min="8450" max="8450" width="31.5703125" customWidth="1"/>
    <col min="8452" max="8452" width="13" bestFit="1" customWidth="1"/>
    <col min="8699" max="8699" width="58.5703125" customWidth="1"/>
    <col min="8701" max="8701" width="20.7109375" customWidth="1"/>
    <col min="8702" max="8702" width="19.5703125" customWidth="1"/>
    <col min="8703" max="8703" width="15.5703125" bestFit="1" customWidth="1"/>
    <col min="8705" max="8705" width="11.5703125" bestFit="1" customWidth="1"/>
    <col min="8706" max="8706" width="31.5703125" customWidth="1"/>
    <col min="8708" max="8708" width="13" bestFit="1" customWidth="1"/>
    <col min="8955" max="8955" width="58.5703125" customWidth="1"/>
    <col min="8957" max="8957" width="20.7109375" customWidth="1"/>
    <col min="8958" max="8958" width="19.5703125" customWidth="1"/>
    <col min="8959" max="8959" width="15.5703125" bestFit="1" customWidth="1"/>
    <col min="8961" max="8961" width="11.5703125" bestFit="1" customWidth="1"/>
    <col min="8962" max="8962" width="31.5703125" customWidth="1"/>
    <col min="8964" max="8964" width="13" bestFit="1" customWidth="1"/>
    <col min="9211" max="9211" width="58.5703125" customWidth="1"/>
    <col min="9213" max="9213" width="20.7109375" customWidth="1"/>
    <col min="9214" max="9214" width="19.5703125" customWidth="1"/>
    <col min="9215" max="9215" width="15.5703125" bestFit="1" customWidth="1"/>
    <col min="9217" max="9217" width="11.5703125" bestFit="1" customWidth="1"/>
    <col min="9218" max="9218" width="31.5703125" customWidth="1"/>
    <col min="9220" max="9220" width="13" bestFit="1" customWidth="1"/>
    <col min="9467" max="9467" width="58.5703125" customWidth="1"/>
    <col min="9469" max="9469" width="20.7109375" customWidth="1"/>
    <col min="9470" max="9470" width="19.5703125" customWidth="1"/>
    <col min="9471" max="9471" width="15.5703125" bestFit="1" customWidth="1"/>
    <col min="9473" max="9473" width="11.5703125" bestFit="1" customWidth="1"/>
    <col min="9474" max="9474" width="31.5703125" customWidth="1"/>
    <col min="9476" max="9476" width="13" bestFit="1" customWidth="1"/>
    <col min="9723" max="9723" width="58.5703125" customWidth="1"/>
    <col min="9725" max="9725" width="20.7109375" customWidth="1"/>
    <col min="9726" max="9726" width="19.5703125" customWidth="1"/>
    <col min="9727" max="9727" width="15.5703125" bestFit="1" customWidth="1"/>
    <col min="9729" max="9729" width="11.5703125" bestFit="1" customWidth="1"/>
    <col min="9730" max="9730" width="31.5703125" customWidth="1"/>
    <col min="9732" max="9732" width="13" bestFit="1" customWidth="1"/>
    <col min="9979" max="9979" width="58.5703125" customWidth="1"/>
    <col min="9981" max="9981" width="20.7109375" customWidth="1"/>
    <col min="9982" max="9982" width="19.5703125" customWidth="1"/>
    <col min="9983" max="9983" width="15.5703125" bestFit="1" customWidth="1"/>
    <col min="9985" max="9985" width="11.5703125" bestFit="1" customWidth="1"/>
    <col min="9986" max="9986" width="31.5703125" customWidth="1"/>
    <col min="9988" max="9988" width="13" bestFit="1" customWidth="1"/>
    <col min="10235" max="10235" width="58.5703125" customWidth="1"/>
    <col min="10237" max="10237" width="20.7109375" customWidth="1"/>
    <col min="10238" max="10238" width="19.5703125" customWidth="1"/>
    <col min="10239" max="10239" width="15.5703125" bestFit="1" customWidth="1"/>
    <col min="10241" max="10241" width="11.5703125" bestFit="1" customWidth="1"/>
    <col min="10242" max="10242" width="31.5703125" customWidth="1"/>
    <col min="10244" max="10244" width="13" bestFit="1" customWidth="1"/>
    <col min="10491" max="10491" width="58.5703125" customWidth="1"/>
    <col min="10493" max="10493" width="20.7109375" customWidth="1"/>
    <col min="10494" max="10494" width="19.5703125" customWidth="1"/>
    <col min="10495" max="10495" width="15.5703125" bestFit="1" customWidth="1"/>
    <col min="10497" max="10497" width="11.5703125" bestFit="1" customWidth="1"/>
    <col min="10498" max="10498" width="31.5703125" customWidth="1"/>
    <col min="10500" max="10500" width="13" bestFit="1" customWidth="1"/>
    <col min="10747" max="10747" width="58.5703125" customWidth="1"/>
    <col min="10749" max="10749" width="20.7109375" customWidth="1"/>
    <col min="10750" max="10750" width="19.5703125" customWidth="1"/>
    <col min="10751" max="10751" width="15.5703125" bestFit="1" customWidth="1"/>
    <col min="10753" max="10753" width="11.5703125" bestFit="1" customWidth="1"/>
    <col min="10754" max="10754" width="31.5703125" customWidth="1"/>
    <col min="10756" max="10756" width="13" bestFit="1" customWidth="1"/>
    <col min="11003" max="11003" width="58.5703125" customWidth="1"/>
    <col min="11005" max="11005" width="20.7109375" customWidth="1"/>
    <col min="11006" max="11006" width="19.5703125" customWidth="1"/>
    <col min="11007" max="11007" width="15.5703125" bestFit="1" customWidth="1"/>
    <col min="11009" max="11009" width="11.5703125" bestFit="1" customWidth="1"/>
    <col min="11010" max="11010" width="31.5703125" customWidth="1"/>
    <col min="11012" max="11012" width="13" bestFit="1" customWidth="1"/>
    <col min="11259" max="11259" width="58.5703125" customWidth="1"/>
    <col min="11261" max="11261" width="20.7109375" customWidth="1"/>
    <col min="11262" max="11262" width="19.5703125" customWidth="1"/>
    <col min="11263" max="11263" width="15.5703125" bestFit="1" customWidth="1"/>
    <col min="11265" max="11265" width="11.5703125" bestFit="1" customWidth="1"/>
    <col min="11266" max="11266" width="31.5703125" customWidth="1"/>
    <col min="11268" max="11268" width="13" bestFit="1" customWidth="1"/>
    <col min="11515" max="11515" width="58.5703125" customWidth="1"/>
    <col min="11517" max="11517" width="20.7109375" customWidth="1"/>
    <col min="11518" max="11518" width="19.5703125" customWidth="1"/>
    <col min="11519" max="11519" width="15.5703125" bestFit="1" customWidth="1"/>
    <col min="11521" max="11521" width="11.5703125" bestFit="1" customWidth="1"/>
    <col min="11522" max="11522" width="31.5703125" customWidth="1"/>
    <col min="11524" max="11524" width="13" bestFit="1" customWidth="1"/>
    <col min="11771" max="11771" width="58.5703125" customWidth="1"/>
    <col min="11773" max="11773" width="20.7109375" customWidth="1"/>
    <col min="11774" max="11774" width="19.5703125" customWidth="1"/>
    <col min="11775" max="11775" width="15.5703125" bestFit="1" customWidth="1"/>
    <col min="11777" max="11777" width="11.5703125" bestFit="1" customWidth="1"/>
    <col min="11778" max="11778" width="31.5703125" customWidth="1"/>
    <col min="11780" max="11780" width="13" bestFit="1" customWidth="1"/>
    <col min="12027" max="12027" width="58.5703125" customWidth="1"/>
    <col min="12029" max="12029" width="20.7109375" customWidth="1"/>
    <col min="12030" max="12030" width="19.5703125" customWidth="1"/>
    <col min="12031" max="12031" width="15.5703125" bestFit="1" customWidth="1"/>
    <col min="12033" max="12033" width="11.5703125" bestFit="1" customWidth="1"/>
    <col min="12034" max="12034" width="31.5703125" customWidth="1"/>
    <col min="12036" max="12036" width="13" bestFit="1" customWidth="1"/>
    <col min="12283" max="12283" width="58.5703125" customWidth="1"/>
    <col min="12285" max="12285" width="20.7109375" customWidth="1"/>
    <col min="12286" max="12286" width="19.5703125" customWidth="1"/>
    <col min="12287" max="12287" width="15.5703125" bestFit="1" customWidth="1"/>
    <col min="12289" max="12289" width="11.5703125" bestFit="1" customWidth="1"/>
    <col min="12290" max="12290" width="31.5703125" customWidth="1"/>
    <col min="12292" max="12292" width="13" bestFit="1" customWidth="1"/>
    <col min="12539" max="12539" width="58.5703125" customWidth="1"/>
    <col min="12541" max="12541" width="20.7109375" customWidth="1"/>
    <col min="12542" max="12542" width="19.5703125" customWidth="1"/>
    <col min="12543" max="12543" width="15.5703125" bestFit="1" customWidth="1"/>
    <col min="12545" max="12545" width="11.5703125" bestFit="1" customWidth="1"/>
    <col min="12546" max="12546" width="31.5703125" customWidth="1"/>
    <col min="12548" max="12548" width="13" bestFit="1" customWidth="1"/>
    <col min="12795" max="12795" width="58.5703125" customWidth="1"/>
    <col min="12797" max="12797" width="20.7109375" customWidth="1"/>
    <col min="12798" max="12798" width="19.5703125" customWidth="1"/>
    <col min="12799" max="12799" width="15.5703125" bestFit="1" customWidth="1"/>
    <col min="12801" max="12801" width="11.5703125" bestFit="1" customWidth="1"/>
    <col min="12802" max="12802" width="31.5703125" customWidth="1"/>
    <col min="12804" max="12804" width="13" bestFit="1" customWidth="1"/>
    <col min="13051" max="13051" width="58.5703125" customWidth="1"/>
    <col min="13053" max="13053" width="20.7109375" customWidth="1"/>
    <col min="13054" max="13054" width="19.5703125" customWidth="1"/>
    <col min="13055" max="13055" width="15.5703125" bestFit="1" customWidth="1"/>
    <col min="13057" max="13057" width="11.5703125" bestFit="1" customWidth="1"/>
    <col min="13058" max="13058" width="31.5703125" customWidth="1"/>
    <col min="13060" max="13060" width="13" bestFit="1" customWidth="1"/>
    <col min="13307" max="13307" width="58.5703125" customWidth="1"/>
    <col min="13309" max="13309" width="20.7109375" customWidth="1"/>
    <col min="13310" max="13310" width="19.5703125" customWidth="1"/>
    <col min="13311" max="13311" width="15.5703125" bestFit="1" customWidth="1"/>
    <col min="13313" max="13313" width="11.5703125" bestFit="1" customWidth="1"/>
    <col min="13314" max="13314" width="31.5703125" customWidth="1"/>
    <col min="13316" max="13316" width="13" bestFit="1" customWidth="1"/>
    <col min="13563" max="13563" width="58.5703125" customWidth="1"/>
    <col min="13565" max="13565" width="20.7109375" customWidth="1"/>
    <col min="13566" max="13566" width="19.5703125" customWidth="1"/>
    <col min="13567" max="13567" width="15.5703125" bestFit="1" customWidth="1"/>
    <col min="13569" max="13569" width="11.5703125" bestFit="1" customWidth="1"/>
    <col min="13570" max="13570" width="31.5703125" customWidth="1"/>
    <col min="13572" max="13572" width="13" bestFit="1" customWidth="1"/>
    <col min="13819" max="13819" width="58.5703125" customWidth="1"/>
    <col min="13821" max="13821" width="20.7109375" customWidth="1"/>
    <col min="13822" max="13822" width="19.5703125" customWidth="1"/>
    <col min="13823" max="13823" width="15.5703125" bestFit="1" customWidth="1"/>
    <col min="13825" max="13825" width="11.5703125" bestFit="1" customWidth="1"/>
    <col min="13826" max="13826" width="31.5703125" customWidth="1"/>
    <col min="13828" max="13828" width="13" bestFit="1" customWidth="1"/>
    <col min="14075" max="14075" width="58.5703125" customWidth="1"/>
    <col min="14077" max="14077" width="20.7109375" customWidth="1"/>
    <col min="14078" max="14078" width="19.5703125" customWidth="1"/>
    <col min="14079" max="14079" width="15.5703125" bestFit="1" customWidth="1"/>
    <col min="14081" max="14081" width="11.5703125" bestFit="1" customWidth="1"/>
    <col min="14082" max="14082" width="31.5703125" customWidth="1"/>
    <col min="14084" max="14084" width="13" bestFit="1" customWidth="1"/>
    <col min="14331" max="14331" width="58.5703125" customWidth="1"/>
    <col min="14333" max="14333" width="20.7109375" customWidth="1"/>
    <col min="14334" max="14334" width="19.5703125" customWidth="1"/>
    <col min="14335" max="14335" width="15.5703125" bestFit="1" customWidth="1"/>
    <col min="14337" max="14337" width="11.5703125" bestFit="1" customWidth="1"/>
    <col min="14338" max="14338" width="31.5703125" customWidth="1"/>
    <col min="14340" max="14340" width="13" bestFit="1" customWidth="1"/>
    <col min="14587" max="14587" width="58.5703125" customWidth="1"/>
    <col min="14589" max="14589" width="20.7109375" customWidth="1"/>
    <col min="14590" max="14590" width="19.5703125" customWidth="1"/>
    <col min="14591" max="14591" width="15.5703125" bestFit="1" customWidth="1"/>
    <col min="14593" max="14593" width="11.5703125" bestFit="1" customWidth="1"/>
    <col min="14594" max="14594" width="31.5703125" customWidth="1"/>
    <col min="14596" max="14596" width="13" bestFit="1" customWidth="1"/>
    <col min="14843" max="14843" width="58.5703125" customWidth="1"/>
    <col min="14845" max="14845" width="20.7109375" customWidth="1"/>
    <col min="14846" max="14846" width="19.5703125" customWidth="1"/>
    <col min="14847" max="14847" width="15.5703125" bestFit="1" customWidth="1"/>
    <col min="14849" max="14849" width="11.5703125" bestFit="1" customWidth="1"/>
    <col min="14850" max="14850" width="31.5703125" customWidth="1"/>
    <col min="14852" max="14852" width="13" bestFit="1" customWidth="1"/>
    <col min="15099" max="15099" width="58.5703125" customWidth="1"/>
    <col min="15101" max="15101" width="20.7109375" customWidth="1"/>
    <col min="15102" max="15102" width="19.5703125" customWidth="1"/>
    <col min="15103" max="15103" width="15.5703125" bestFit="1" customWidth="1"/>
    <col min="15105" max="15105" width="11.5703125" bestFit="1" customWidth="1"/>
    <col min="15106" max="15106" width="31.5703125" customWidth="1"/>
    <col min="15108" max="15108" width="13" bestFit="1" customWidth="1"/>
    <col min="15355" max="15355" width="58.5703125" customWidth="1"/>
    <col min="15357" max="15357" width="20.7109375" customWidth="1"/>
    <col min="15358" max="15358" width="19.5703125" customWidth="1"/>
    <col min="15359" max="15359" width="15.5703125" bestFit="1" customWidth="1"/>
    <col min="15361" max="15361" width="11.5703125" bestFit="1" customWidth="1"/>
    <col min="15362" max="15362" width="31.5703125" customWidth="1"/>
    <col min="15364" max="15364" width="13" bestFit="1" customWidth="1"/>
    <col min="15611" max="15611" width="58.5703125" customWidth="1"/>
    <col min="15613" max="15613" width="20.7109375" customWidth="1"/>
    <col min="15614" max="15614" width="19.5703125" customWidth="1"/>
    <col min="15615" max="15615" width="15.5703125" bestFit="1" customWidth="1"/>
    <col min="15617" max="15617" width="11.5703125" bestFit="1" customWidth="1"/>
    <col min="15618" max="15618" width="31.5703125" customWidth="1"/>
    <col min="15620" max="15620" width="13" bestFit="1" customWidth="1"/>
    <col min="15867" max="15867" width="58.5703125" customWidth="1"/>
    <col min="15869" max="15869" width="20.7109375" customWidth="1"/>
    <col min="15870" max="15870" width="19.5703125" customWidth="1"/>
    <col min="15871" max="15871" width="15.5703125" bestFit="1" customWidth="1"/>
    <col min="15873" max="15873" width="11.5703125" bestFit="1" customWidth="1"/>
    <col min="15874" max="15874" width="31.5703125" customWidth="1"/>
    <col min="15876" max="15876" width="13" bestFit="1" customWidth="1"/>
    <col min="16123" max="16123" width="58.5703125" customWidth="1"/>
    <col min="16125" max="16125" width="20.7109375" customWidth="1"/>
    <col min="16126" max="16126" width="19.5703125" customWidth="1"/>
    <col min="16127" max="16127" width="15.5703125" bestFit="1" customWidth="1"/>
    <col min="16129" max="16129" width="11.5703125" bestFit="1" customWidth="1"/>
    <col min="16130" max="16130" width="31.5703125" customWidth="1"/>
    <col min="16132" max="16132" width="13" bestFit="1" customWidth="1"/>
  </cols>
  <sheetData>
    <row r="2" spans="2:11" ht="15.75" thickBot="1"/>
    <row r="3" spans="2:11" ht="28.5" thickBot="1">
      <c r="B3" s="123"/>
      <c r="C3" s="124" t="s">
        <v>42</v>
      </c>
      <c r="D3" s="125"/>
      <c r="E3" s="126"/>
      <c r="F3" s="126"/>
      <c r="G3" s="127"/>
      <c r="H3" s="127"/>
      <c r="I3" s="128"/>
    </row>
    <row r="4" spans="2:11" ht="15.75">
      <c r="B4" s="4"/>
      <c r="C4" s="5"/>
      <c r="D4" s="5"/>
      <c r="E4" s="6"/>
      <c r="F4" s="6"/>
      <c r="G4" s="5"/>
      <c r="H4" s="5"/>
      <c r="I4" s="7"/>
    </row>
    <row r="5" spans="2:11" ht="27.75">
      <c r="B5" s="8" t="s">
        <v>27</v>
      </c>
      <c r="C5" s="9"/>
      <c r="D5" s="10"/>
      <c r="E5" s="10" t="s">
        <v>28</v>
      </c>
      <c r="F5" s="11"/>
      <c r="G5" s="11"/>
      <c r="H5" s="10"/>
      <c r="I5" s="12"/>
    </row>
    <row r="6" spans="2:11" ht="15.75">
      <c r="B6" s="13"/>
      <c r="C6" s="14"/>
      <c r="D6" s="14"/>
      <c r="E6" s="6"/>
      <c r="F6" s="6"/>
      <c r="G6" s="5"/>
      <c r="H6" s="5"/>
      <c r="I6" s="7"/>
    </row>
    <row r="7" spans="2:11" ht="16.5" thickBot="1">
      <c r="B7" s="15"/>
      <c r="C7" s="16"/>
      <c r="D7" s="16"/>
      <c r="E7" s="17"/>
      <c r="F7" s="17"/>
      <c r="G7" s="18"/>
      <c r="H7" s="18"/>
      <c r="I7" s="19"/>
    </row>
    <row r="8" spans="2:11" ht="26.25">
      <c r="B8" s="20"/>
      <c r="C8" s="21" t="str">
        <f>+RUBRADO!A81</f>
        <v>TOTAL OBRA PREVISTA</v>
      </c>
      <c r="D8" s="22"/>
      <c r="E8" s="23"/>
      <c r="F8" s="24"/>
      <c r="G8" s="24"/>
      <c r="H8" s="24"/>
      <c r="I8" s="197">
        <f>+RUBRADO!H81</f>
        <v>0</v>
      </c>
      <c r="K8" s="25"/>
    </row>
    <row r="9" spans="2:11" ht="27" thickBot="1">
      <c r="B9" s="26"/>
      <c r="C9" s="135" t="s">
        <v>62</v>
      </c>
      <c r="D9" s="27"/>
      <c r="E9" s="28"/>
      <c r="F9" s="29"/>
      <c r="G9" s="29"/>
      <c r="H9" s="29"/>
      <c r="I9" s="198">
        <f>+I8*0.2</f>
        <v>0</v>
      </c>
    </row>
    <row r="10" spans="2:11" ht="15.75">
      <c r="B10" s="13"/>
      <c r="C10" s="14"/>
      <c r="D10" s="14"/>
      <c r="E10" s="6"/>
      <c r="F10" s="6"/>
      <c r="G10" s="30"/>
      <c r="H10" s="5"/>
      <c r="I10" s="7"/>
    </row>
    <row r="11" spans="2:11" ht="18.75" thickBot="1">
      <c r="B11" s="13"/>
      <c r="C11" s="31"/>
      <c r="D11" s="31"/>
      <c r="E11" s="6"/>
      <c r="F11" s="6"/>
      <c r="G11" s="5"/>
      <c r="H11" s="5"/>
      <c r="I11" s="7"/>
    </row>
    <row r="12" spans="2:11" ht="21.75" thickTop="1" thickBot="1">
      <c r="B12" s="32"/>
      <c r="C12" s="33" t="s">
        <v>53</v>
      </c>
      <c r="D12" s="34"/>
      <c r="E12" s="35"/>
      <c r="F12" s="36"/>
      <c r="G12" s="37"/>
      <c r="H12" s="36"/>
      <c r="I12" s="38">
        <f>SUM(I8:I9)</f>
        <v>0</v>
      </c>
    </row>
    <row r="13" spans="2:11" ht="18.75" thickTop="1">
      <c r="B13" s="39"/>
      <c r="C13" s="40"/>
      <c r="D13" s="41"/>
      <c r="E13" s="42"/>
      <c r="F13" s="43"/>
      <c r="G13" s="44"/>
      <c r="H13" s="43"/>
      <c r="I13" s="45"/>
    </row>
    <row r="14" spans="2:11" ht="20.25">
      <c r="B14" s="46"/>
      <c r="C14" s="47" t="s">
        <v>29</v>
      </c>
      <c r="D14" s="48"/>
      <c r="E14" s="49"/>
      <c r="F14" s="50"/>
      <c r="G14" s="51"/>
      <c r="H14" s="50"/>
      <c r="I14" s="52">
        <f>+I12*0.22</f>
        <v>0</v>
      </c>
    </row>
    <row r="15" spans="2:11" ht="21" thickBot="1">
      <c r="B15" s="53"/>
      <c r="C15" s="41"/>
      <c r="D15" s="41"/>
      <c r="E15" s="41"/>
      <c r="F15" s="43"/>
      <c r="G15" s="54"/>
      <c r="H15" s="43"/>
      <c r="I15" s="55"/>
    </row>
    <row r="16" spans="2:11" ht="27" thickBot="1">
      <c r="B16" s="56"/>
      <c r="C16" s="57" t="s">
        <v>52</v>
      </c>
      <c r="D16" s="57"/>
      <c r="E16" s="58"/>
      <c r="F16" s="59"/>
      <c r="G16" s="60"/>
      <c r="H16" s="59"/>
      <c r="I16" s="61">
        <f>+I12+I14</f>
        <v>0</v>
      </c>
    </row>
    <row r="17" spans="1:9" ht="20.25">
      <c r="B17" s="53"/>
      <c r="C17" s="41"/>
      <c r="D17" s="41"/>
      <c r="E17" s="41"/>
      <c r="F17" s="43"/>
      <c r="G17" s="54"/>
      <c r="H17" s="43"/>
      <c r="I17" s="55"/>
    </row>
    <row r="18" spans="1:9" ht="20.25">
      <c r="B18" s="62"/>
      <c r="C18" s="63" t="s">
        <v>54</v>
      </c>
      <c r="D18" s="63"/>
      <c r="E18" s="63"/>
      <c r="F18" s="63"/>
      <c r="G18" s="63"/>
      <c r="H18" s="63"/>
      <c r="I18" s="136">
        <f t="shared" ref="I18:I19" si="0">+I16*0.64</f>
        <v>0</v>
      </c>
    </row>
    <row r="19" spans="1:9" ht="20.25">
      <c r="B19" s="64"/>
      <c r="C19" s="63" t="s">
        <v>55</v>
      </c>
      <c r="D19" s="65"/>
      <c r="E19" s="66"/>
      <c r="F19" s="66"/>
      <c r="G19" s="66"/>
      <c r="H19" s="66"/>
      <c r="I19" s="136">
        <f t="shared" si="0"/>
        <v>0</v>
      </c>
    </row>
    <row r="20" spans="1:9" ht="20.25">
      <c r="B20" s="62"/>
      <c r="C20" s="67" t="s">
        <v>58</v>
      </c>
      <c r="D20" s="67"/>
      <c r="E20" s="67"/>
      <c r="F20" s="67"/>
      <c r="G20" s="67"/>
      <c r="H20" s="67"/>
      <c r="I20" s="136">
        <f>+I18*0.64</f>
        <v>0</v>
      </c>
    </row>
    <row r="21" spans="1:9" ht="21" thickBot="1">
      <c r="B21" s="64"/>
      <c r="C21" s="67" t="s">
        <v>59</v>
      </c>
      <c r="D21" s="42"/>
      <c r="E21" s="42"/>
      <c r="F21" s="68"/>
      <c r="G21" s="69"/>
      <c r="H21" s="68"/>
      <c r="I21" s="136">
        <f>+I19*0.64</f>
        <v>0</v>
      </c>
    </row>
    <row r="22" spans="1:9" ht="16.5" thickBot="1">
      <c r="B22" s="70"/>
      <c r="C22" s="71"/>
      <c r="D22" s="71"/>
      <c r="E22" s="72"/>
      <c r="F22" s="71"/>
      <c r="G22" s="71"/>
      <c r="H22" s="71"/>
      <c r="I22" s="73"/>
    </row>
    <row r="23" spans="1:9" ht="27.75" thickTop="1" thickBot="1">
      <c r="B23" s="129"/>
      <c r="C23" s="130" t="s">
        <v>51</v>
      </c>
      <c r="D23" s="131"/>
      <c r="E23" s="132"/>
      <c r="F23" s="131"/>
      <c r="G23" s="131"/>
      <c r="H23" s="133"/>
      <c r="I23" s="134">
        <f>I16+I20+I21</f>
        <v>0</v>
      </c>
    </row>
    <row r="24" spans="1:9" ht="17.25" thickTop="1" thickBot="1">
      <c r="B24" s="74"/>
      <c r="C24" s="75"/>
      <c r="D24" s="75"/>
      <c r="E24" s="76"/>
      <c r="F24" s="75"/>
      <c r="G24" s="75"/>
      <c r="H24" s="75"/>
      <c r="I24" s="77"/>
    </row>
    <row r="25" spans="1:9">
      <c r="B25" s="78"/>
      <c r="C25" s="79"/>
      <c r="D25" s="79"/>
      <c r="E25" s="79"/>
      <c r="F25" s="79"/>
      <c r="G25" s="79"/>
      <c r="H25" s="79"/>
      <c r="I25" s="80"/>
    </row>
    <row r="26" spans="1:9" ht="20.25">
      <c r="B26" s="78"/>
      <c r="C26" s="79"/>
      <c r="D26" s="79"/>
      <c r="E26" s="81"/>
      <c r="F26" s="82"/>
      <c r="G26" s="83"/>
      <c r="H26" s="84" t="s">
        <v>30</v>
      </c>
      <c r="I26" s="85" t="s">
        <v>63</v>
      </c>
    </row>
    <row r="27" spans="1:9" ht="15.75" thickBot="1">
      <c r="B27" s="86"/>
      <c r="C27" s="87"/>
      <c r="D27" s="87"/>
      <c r="E27" s="87"/>
      <c r="F27" s="87"/>
      <c r="G27" s="87"/>
      <c r="H27" s="87"/>
      <c r="I27" s="88"/>
    </row>
    <row r="30" spans="1:9" ht="15.75">
      <c r="C30" s="89"/>
      <c r="D30" s="90"/>
      <c r="E30" s="91"/>
      <c r="F30" s="90"/>
      <c r="G30" s="91"/>
    </row>
    <row r="31" spans="1:9" ht="20.25" hidden="1">
      <c r="A31" s="92"/>
      <c r="B31" s="93" t="s">
        <v>31</v>
      </c>
      <c r="C31" s="93" t="s">
        <v>32</v>
      </c>
      <c r="D31" s="94"/>
      <c r="E31" s="95"/>
      <c r="F31" s="96"/>
      <c r="G31" s="97"/>
      <c r="H31" s="92"/>
      <c r="I31" s="98"/>
    </row>
    <row r="32" spans="1:9" ht="15.75" hidden="1">
      <c r="A32" s="92"/>
      <c r="B32" s="92"/>
      <c r="C32" s="99"/>
      <c r="D32" s="99"/>
      <c r="E32" s="95"/>
      <c r="F32" s="96"/>
      <c r="G32" s="97"/>
      <c r="H32" s="92"/>
      <c r="I32" s="98"/>
    </row>
    <row r="33" spans="1:9" hidden="1">
      <c r="A33" s="92"/>
      <c r="B33" s="92"/>
      <c r="C33" s="92"/>
      <c r="D33" s="92"/>
      <c r="E33" s="92"/>
      <c r="F33" s="92"/>
      <c r="G33" s="92"/>
      <c r="H33" s="92"/>
      <c r="I33" s="98"/>
    </row>
    <row r="34" spans="1:9" ht="16.5" hidden="1" thickBot="1">
      <c r="A34" s="92"/>
      <c r="B34" s="92"/>
      <c r="C34" s="100" t="s">
        <v>33</v>
      </c>
      <c r="D34" s="101"/>
      <c r="E34" s="102"/>
      <c r="F34" s="103" t="s">
        <v>34</v>
      </c>
      <c r="G34" s="104"/>
      <c r="H34" s="92"/>
      <c r="I34" s="98"/>
    </row>
    <row r="35" spans="1:9" ht="15.75" hidden="1">
      <c r="A35" s="92"/>
      <c r="B35" s="92"/>
      <c r="C35" s="105" t="s">
        <v>35</v>
      </c>
      <c r="D35" s="99" t="s">
        <v>36</v>
      </c>
      <c r="E35" s="106">
        <v>400</v>
      </c>
      <c r="F35" s="107">
        <v>400</v>
      </c>
      <c r="G35" s="108"/>
      <c r="H35" s="92"/>
      <c r="I35" s="98"/>
    </row>
    <row r="36" spans="1:9" ht="15.75" hidden="1">
      <c r="A36" s="92"/>
      <c r="B36" s="92"/>
      <c r="C36" s="105" t="s">
        <v>37</v>
      </c>
      <c r="D36" s="99" t="s">
        <v>36</v>
      </c>
      <c r="E36" s="106">
        <v>500</v>
      </c>
      <c r="F36" s="107">
        <v>200</v>
      </c>
      <c r="G36" s="108"/>
      <c r="H36" s="92"/>
      <c r="I36" s="98"/>
    </row>
    <row r="37" spans="1:9" ht="15.75" hidden="1">
      <c r="A37" s="92"/>
      <c r="B37" s="92"/>
      <c r="C37" s="105" t="s">
        <v>38</v>
      </c>
      <c r="D37" s="99" t="s">
        <v>36</v>
      </c>
      <c r="E37" s="109">
        <v>2640</v>
      </c>
      <c r="F37" s="107">
        <v>396</v>
      </c>
      <c r="G37" s="110"/>
      <c r="H37" s="92"/>
      <c r="I37" s="98"/>
    </row>
    <row r="38" spans="1:9" ht="16.5" hidden="1" thickBot="1">
      <c r="A38" s="92"/>
      <c r="B38" s="92"/>
      <c r="C38" s="111" t="s">
        <v>39</v>
      </c>
      <c r="D38" s="99" t="s">
        <v>36</v>
      </c>
      <c r="E38" s="106">
        <v>244</v>
      </c>
      <c r="F38" s="107">
        <v>48.8</v>
      </c>
      <c r="G38" s="112"/>
      <c r="H38" s="92"/>
      <c r="I38" s="98"/>
    </row>
    <row r="39" spans="1:9" ht="16.5" hidden="1" thickBot="1">
      <c r="A39" s="92"/>
      <c r="B39" s="92"/>
      <c r="C39" s="100" t="s">
        <v>40</v>
      </c>
      <c r="D39" s="113" t="s">
        <v>36</v>
      </c>
      <c r="E39" s="114">
        <v>3784</v>
      </c>
      <c r="F39" s="114">
        <v>1044.8</v>
      </c>
      <c r="G39" s="104"/>
      <c r="H39" s="92"/>
      <c r="I39" s="98"/>
    </row>
    <row r="40" spans="1:9" hidden="1">
      <c r="A40" s="92"/>
      <c r="B40" s="92"/>
      <c r="C40" s="115"/>
      <c r="D40" s="116"/>
      <c r="E40" s="117"/>
      <c r="F40" s="116"/>
      <c r="G40" s="118"/>
      <c r="H40" s="92"/>
      <c r="I40" s="98"/>
    </row>
    <row r="41" spans="1:9" ht="16.5" hidden="1" thickBot="1">
      <c r="A41" s="92"/>
      <c r="B41" s="92"/>
      <c r="C41" s="119" t="s">
        <v>41</v>
      </c>
      <c r="D41" s="120" t="s">
        <v>26</v>
      </c>
      <c r="E41" s="121">
        <v>21742.793338437979</v>
      </c>
      <c r="F41" s="120"/>
      <c r="G41" s="122"/>
      <c r="H41" s="92"/>
      <c r="I41" s="98"/>
    </row>
    <row r="42" spans="1:9" hidden="1">
      <c r="A42" s="92"/>
      <c r="B42" s="92"/>
      <c r="C42" s="92"/>
      <c r="D42" s="92"/>
      <c r="E42" s="92"/>
      <c r="F42" s="92"/>
      <c r="G42" s="92"/>
      <c r="H42" s="92"/>
      <c r="I42" s="98"/>
    </row>
    <row r="43" spans="1:9" hidden="1">
      <c r="A43" s="92"/>
      <c r="B43" s="92"/>
      <c r="C43" s="92"/>
      <c r="D43" s="92"/>
      <c r="E43" s="92"/>
      <c r="F43" s="92"/>
      <c r="G43" s="92"/>
      <c r="H43" s="92"/>
      <c r="I43" s="98"/>
    </row>
    <row r="44" spans="1:9" ht="20.25" hidden="1">
      <c r="A44" s="92"/>
      <c r="B44" s="93"/>
      <c r="C44" s="93"/>
      <c r="D44" s="94"/>
      <c r="E44" s="92"/>
      <c r="F44" s="92"/>
      <c r="G44" s="92"/>
      <c r="H44" s="92"/>
      <c r="I44" s="98"/>
    </row>
  </sheetData>
  <pageMargins left="0.70866141732283472" right="0.70866141732283472" top="0.74803149606299213" bottom="0.74803149606299213" header="0.31496062992125984" footer="0.31496062992125984"/>
  <pageSetup scale="47" fitToHeight="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12"/>
  <sheetViews>
    <sheetView tabSelected="1" topLeftCell="A43" zoomScale="56" zoomScaleNormal="56" workbookViewId="0">
      <selection activeCell="B69" sqref="B69"/>
    </sheetView>
  </sheetViews>
  <sheetFormatPr baseColWidth="10" defaultRowHeight="15"/>
  <cols>
    <col min="2" max="2" width="68.140625" bestFit="1" customWidth="1"/>
    <col min="3" max="3" width="7.42578125" bestFit="1" customWidth="1"/>
    <col min="4" max="4" width="17.140625" customWidth="1"/>
    <col min="5" max="5" width="14.140625" customWidth="1"/>
    <col min="6" max="6" width="28.140625" customWidth="1"/>
    <col min="7" max="7" width="31" customWidth="1"/>
    <col min="8" max="10" width="30.7109375" customWidth="1"/>
  </cols>
  <sheetData>
    <row r="1" spans="1:11" ht="15.75" thickBot="1">
      <c r="A1" s="137"/>
      <c r="B1" s="137"/>
      <c r="C1" s="137"/>
      <c r="D1" s="137"/>
      <c r="E1" s="137"/>
      <c r="F1" s="137"/>
      <c r="G1" s="137"/>
      <c r="H1" s="138"/>
      <c r="I1" s="138"/>
      <c r="J1" s="138"/>
    </row>
    <row r="2" spans="1:11" ht="18">
      <c r="A2" s="139" t="s">
        <v>64</v>
      </c>
      <c r="B2" s="140"/>
      <c r="C2" s="141"/>
      <c r="D2" s="142"/>
      <c r="E2" s="142"/>
      <c r="F2" s="142"/>
      <c r="G2" s="142"/>
      <c r="H2" s="143"/>
      <c r="I2" s="143"/>
      <c r="J2" s="144"/>
    </row>
    <row r="3" spans="1:11" ht="18">
      <c r="A3" s="151" t="s">
        <v>86</v>
      </c>
      <c r="B3" s="146"/>
      <c r="C3" s="147"/>
      <c r="D3" s="148"/>
      <c r="E3" s="148"/>
      <c r="F3" s="148"/>
      <c r="G3" s="148"/>
      <c r="H3" s="149"/>
      <c r="I3" s="149"/>
      <c r="J3" s="150"/>
    </row>
    <row r="4" spans="1:11" ht="9.9499999999999993" customHeight="1" thickBot="1">
      <c r="A4" s="145"/>
      <c r="B4" s="146"/>
      <c r="C4" s="147"/>
      <c r="D4" s="148"/>
      <c r="E4" s="148"/>
      <c r="F4" s="148"/>
      <c r="G4" s="148"/>
      <c r="H4" s="149"/>
      <c r="I4" s="149"/>
      <c r="J4" s="150"/>
    </row>
    <row r="5" spans="1:11" ht="18.75" thickBot="1">
      <c r="A5" s="151" t="s">
        <v>25</v>
      </c>
      <c r="B5" s="152"/>
      <c r="C5" s="153"/>
      <c r="D5" s="154"/>
      <c r="E5" s="154"/>
      <c r="F5" s="154"/>
      <c r="G5" s="154"/>
      <c r="H5" s="215" t="s">
        <v>46</v>
      </c>
      <c r="I5" s="216"/>
      <c r="J5" s="217"/>
    </row>
    <row r="6" spans="1:11" ht="9.9499999999999993" customHeight="1" thickBot="1">
      <c r="A6" s="151"/>
      <c r="B6" s="152"/>
      <c r="C6" s="153"/>
      <c r="D6" s="154"/>
      <c r="E6" s="154"/>
      <c r="F6" s="154"/>
      <c r="G6" s="154"/>
      <c r="H6" s="149"/>
      <c r="I6" s="149"/>
      <c r="J6" s="150"/>
    </row>
    <row r="7" spans="1:11" ht="18.75" thickBot="1">
      <c r="A7" s="155" t="s">
        <v>19</v>
      </c>
      <c r="B7" s="156"/>
      <c r="C7" s="157"/>
      <c r="D7" s="158"/>
      <c r="E7" s="158"/>
      <c r="F7" s="158"/>
      <c r="G7" s="158"/>
      <c r="H7" s="218" t="s">
        <v>46</v>
      </c>
      <c r="I7" s="219"/>
      <c r="J7" s="220"/>
    </row>
    <row r="8" spans="1:11" ht="15.75" thickBot="1">
      <c r="A8" s="159"/>
      <c r="B8" s="160"/>
      <c r="C8" s="160"/>
      <c r="D8" s="148"/>
      <c r="E8" s="148"/>
      <c r="F8" s="148"/>
      <c r="G8" s="148"/>
      <c r="H8" s="149"/>
      <c r="I8" s="149"/>
      <c r="J8" s="150"/>
    </row>
    <row r="9" spans="1:11" ht="55.5" customHeight="1" thickBot="1">
      <c r="A9" s="221" t="s">
        <v>87</v>
      </c>
      <c r="B9" s="222"/>
      <c r="C9" s="222"/>
      <c r="D9" s="161" t="s">
        <v>22</v>
      </c>
      <c r="E9" s="161" t="s">
        <v>23</v>
      </c>
      <c r="F9" s="161" t="s">
        <v>43</v>
      </c>
      <c r="G9" s="161" t="s">
        <v>44</v>
      </c>
      <c r="H9" s="162" t="s">
        <v>24</v>
      </c>
      <c r="I9" s="223" t="s">
        <v>45</v>
      </c>
      <c r="J9" s="224"/>
    </row>
    <row r="10" spans="1:11" s="2" customFormat="1" ht="15.75" thickBot="1">
      <c r="A10" s="163"/>
      <c r="B10" s="164"/>
      <c r="C10" s="164"/>
      <c r="D10" s="189"/>
      <c r="E10" s="189"/>
      <c r="F10" s="189"/>
      <c r="G10" s="189"/>
      <c r="H10" s="190"/>
      <c r="I10" s="190"/>
      <c r="J10" s="191"/>
    </row>
    <row r="11" spans="1:11" ht="21" thickBot="1">
      <c r="A11" s="165" t="s">
        <v>20</v>
      </c>
      <c r="B11" s="166" t="s">
        <v>60</v>
      </c>
      <c r="C11" s="167"/>
      <c r="D11" s="168"/>
      <c r="E11" s="169"/>
      <c r="F11" s="169"/>
      <c r="G11" s="169"/>
      <c r="H11" s="170">
        <f>SUM(G13:G20)</f>
        <v>0</v>
      </c>
      <c r="I11" s="202"/>
      <c r="J11" s="192" t="e">
        <f>SUM(I13:I20)</f>
        <v>#DIV/0!</v>
      </c>
    </row>
    <row r="12" spans="1:11" s="2" customFormat="1">
      <c r="A12" s="163"/>
      <c r="B12" s="164"/>
      <c r="C12" s="164"/>
      <c r="D12" s="189"/>
      <c r="E12" s="189"/>
      <c r="F12" s="189"/>
      <c r="G12" s="189"/>
      <c r="H12" s="190"/>
      <c r="I12" s="190"/>
      <c r="J12" s="190"/>
      <c r="K12" s="205"/>
    </row>
    <row r="13" spans="1:11" ht="15.75">
      <c r="A13" s="193" t="s">
        <v>56</v>
      </c>
      <c r="B13" s="194" t="s">
        <v>57</v>
      </c>
      <c r="C13" s="171"/>
      <c r="D13" s="154">
        <v>0</v>
      </c>
      <c r="E13" s="172" t="s">
        <v>47</v>
      </c>
      <c r="F13" s="154"/>
      <c r="G13" s="195">
        <f>+D13*F13</f>
        <v>0</v>
      </c>
      <c r="H13" s="149"/>
      <c r="I13" s="203" t="e">
        <f>+G13/$H$81</f>
        <v>#DIV/0!</v>
      </c>
      <c r="K13" s="206"/>
    </row>
    <row r="14" spans="1:11" ht="16.5" thickBot="1">
      <c r="A14" s="193"/>
      <c r="B14" s="194"/>
      <c r="C14" s="171"/>
      <c r="D14" s="154"/>
      <c r="E14" s="172"/>
      <c r="F14" s="154"/>
      <c r="G14" s="195"/>
      <c r="H14" s="149"/>
      <c r="I14" s="203"/>
      <c r="K14" s="206"/>
    </row>
    <row r="15" spans="1:11" ht="21" customHeight="1" thickBot="1">
      <c r="A15" s="165" t="s">
        <v>88</v>
      </c>
      <c r="B15" s="166" t="s">
        <v>89</v>
      </c>
      <c r="C15" s="173"/>
      <c r="D15" s="168"/>
      <c r="E15" s="169"/>
      <c r="F15" s="169"/>
      <c r="G15" s="169"/>
      <c r="H15" s="170">
        <f>SUM(G17:G20)</f>
        <v>0</v>
      </c>
      <c r="I15" s="202"/>
      <c r="J15" s="192" t="e">
        <f>SUM(I17:I20)</f>
        <v>#DIV/0!</v>
      </c>
    </row>
    <row r="16" spans="1:11">
      <c r="A16" s="159"/>
      <c r="B16" s="174"/>
      <c r="C16" s="174"/>
      <c r="D16" s="148"/>
      <c r="E16" s="148"/>
      <c r="F16" s="148"/>
      <c r="G16" s="148"/>
      <c r="H16" s="149"/>
      <c r="I16" s="149"/>
      <c r="J16" s="207"/>
      <c r="K16" s="206"/>
    </row>
    <row r="17" spans="1:11" ht="15.75">
      <c r="A17" s="196" t="s">
        <v>2</v>
      </c>
      <c r="B17" s="194" t="s">
        <v>94</v>
      </c>
      <c r="C17" s="175"/>
      <c r="D17" s="154">
        <v>0</v>
      </c>
      <c r="E17" s="172" t="s">
        <v>47</v>
      </c>
      <c r="F17" s="154"/>
      <c r="G17" s="195">
        <f t="shared" ref="G17:G19" si="0">+D17*F17</f>
        <v>0</v>
      </c>
      <c r="H17" s="149"/>
      <c r="I17" s="203" t="e">
        <f>+G17/$H$81</f>
        <v>#DIV/0!</v>
      </c>
      <c r="K17" s="206"/>
    </row>
    <row r="18" spans="1:11" ht="15.75">
      <c r="A18" s="196" t="s">
        <v>3</v>
      </c>
      <c r="B18" s="194" t="s">
        <v>95</v>
      </c>
      <c r="C18" s="175"/>
      <c r="D18" s="154">
        <v>0</v>
      </c>
      <c r="E18" s="172" t="s">
        <v>47</v>
      </c>
      <c r="F18" s="154"/>
      <c r="G18" s="195">
        <f t="shared" si="0"/>
        <v>0</v>
      </c>
      <c r="H18" s="149"/>
      <c r="I18" s="203" t="e">
        <f>+G18/$H$81</f>
        <v>#DIV/0!</v>
      </c>
      <c r="K18" s="206"/>
    </row>
    <row r="19" spans="1:11" ht="15.75">
      <c r="A19" s="196" t="s">
        <v>4</v>
      </c>
      <c r="B19" s="194" t="s">
        <v>96</v>
      </c>
      <c r="C19" s="175"/>
      <c r="D19" s="154">
        <v>0</v>
      </c>
      <c r="E19" s="172" t="s">
        <v>47</v>
      </c>
      <c r="F19" s="154"/>
      <c r="G19" s="195">
        <f t="shared" si="0"/>
        <v>0</v>
      </c>
      <c r="H19" s="149"/>
      <c r="I19" s="203" t="e">
        <f>+G19/$H$81</f>
        <v>#DIV/0!</v>
      </c>
      <c r="K19" s="206"/>
    </row>
    <row r="20" spans="1:11" s="2" customFormat="1" ht="15.75" thickBot="1">
      <c r="A20" s="163"/>
      <c r="B20" s="164"/>
      <c r="C20" s="164"/>
      <c r="D20" s="189"/>
      <c r="E20" s="189"/>
      <c r="F20" s="189"/>
      <c r="G20" s="189"/>
      <c r="H20" s="190"/>
      <c r="I20" s="190"/>
      <c r="J20" s="204"/>
      <c r="K20" s="205"/>
    </row>
    <row r="21" spans="1:11" ht="21" customHeight="1" thickBot="1">
      <c r="A21" s="165" t="s">
        <v>1</v>
      </c>
      <c r="B21" s="166" t="s">
        <v>67</v>
      </c>
      <c r="C21" s="173"/>
      <c r="D21" s="168"/>
      <c r="E21" s="169"/>
      <c r="F21" s="169"/>
      <c r="G21" s="169"/>
      <c r="H21" s="170">
        <f>SUM(G23:G27)</f>
        <v>0</v>
      </c>
      <c r="I21" s="202"/>
      <c r="J21" s="192" t="e">
        <f>SUM(I23:I27)</f>
        <v>#DIV/0!</v>
      </c>
    </row>
    <row r="22" spans="1:11">
      <c r="A22" s="159"/>
      <c r="B22" s="174"/>
      <c r="C22" s="174"/>
      <c r="D22" s="148"/>
      <c r="E22" s="148"/>
      <c r="F22" s="148"/>
      <c r="G22" s="148"/>
      <c r="H22" s="149"/>
      <c r="I22" s="149"/>
      <c r="J22" s="207"/>
      <c r="K22" s="206"/>
    </row>
    <row r="23" spans="1:11" ht="15.75">
      <c r="A23" s="196" t="s">
        <v>2</v>
      </c>
      <c r="B23" s="194" t="s">
        <v>90</v>
      </c>
      <c r="C23" s="175"/>
      <c r="D23" s="154">
        <v>0</v>
      </c>
      <c r="E23" s="172" t="s">
        <v>47</v>
      </c>
      <c r="F23" s="154"/>
      <c r="G23" s="195">
        <f t="shared" ref="G23:G26" si="1">+D23*F23</f>
        <v>0</v>
      </c>
      <c r="H23" s="149"/>
      <c r="I23" s="203" t="e">
        <f>+G23/$H$81</f>
        <v>#DIV/0!</v>
      </c>
      <c r="K23" s="206"/>
    </row>
    <row r="24" spans="1:11" ht="15.75">
      <c r="A24" s="196" t="s">
        <v>3</v>
      </c>
      <c r="B24" s="194" t="s">
        <v>91</v>
      </c>
      <c r="C24" s="175"/>
      <c r="D24" s="154">
        <v>0</v>
      </c>
      <c r="E24" s="172" t="s">
        <v>68</v>
      </c>
      <c r="F24" s="154"/>
      <c r="G24" s="195">
        <f t="shared" si="1"/>
        <v>0</v>
      </c>
      <c r="H24" s="149"/>
      <c r="I24" s="203" t="e">
        <f>+G24/$H$81</f>
        <v>#DIV/0!</v>
      </c>
      <c r="K24" s="206"/>
    </row>
    <row r="25" spans="1:11" ht="15.75">
      <c r="A25" s="196" t="s">
        <v>4</v>
      </c>
      <c r="B25" s="194" t="s">
        <v>92</v>
      </c>
      <c r="C25" s="175"/>
      <c r="D25" s="154">
        <v>0</v>
      </c>
      <c r="E25" s="172" t="s">
        <v>47</v>
      </c>
      <c r="F25" s="154"/>
      <c r="G25" s="195">
        <f t="shared" si="1"/>
        <v>0</v>
      </c>
      <c r="H25" s="149"/>
      <c r="I25" s="203" t="e">
        <f>+G25/$H$81</f>
        <v>#DIV/0!</v>
      </c>
      <c r="K25" s="206"/>
    </row>
    <row r="26" spans="1:11" ht="15.75">
      <c r="A26" s="196" t="s">
        <v>5</v>
      </c>
      <c r="B26" s="194" t="s">
        <v>93</v>
      </c>
      <c r="C26" s="175"/>
      <c r="D26" s="154">
        <v>0</v>
      </c>
      <c r="E26" s="172" t="s">
        <v>68</v>
      </c>
      <c r="F26" s="154"/>
      <c r="G26" s="195">
        <f t="shared" si="1"/>
        <v>0</v>
      </c>
      <c r="H26" s="149"/>
      <c r="I26" s="203" t="e">
        <f>+G26/$H$81</f>
        <v>#DIV/0!</v>
      </c>
      <c r="K26" s="206"/>
    </row>
    <row r="27" spans="1:11" s="2" customFormat="1" ht="15.75" thickBot="1">
      <c r="A27" s="176"/>
      <c r="B27" s="214"/>
      <c r="C27" s="214"/>
      <c r="D27" s="189"/>
      <c r="E27" s="189"/>
      <c r="F27" s="189"/>
      <c r="G27" s="189"/>
      <c r="H27" s="190"/>
      <c r="I27" s="190"/>
      <c r="J27" s="208"/>
      <c r="K27" s="205"/>
    </row>
    <row r="28" spans="1:11" ht="21" customHeight="1" thickBot="1">
      <c r="A28" s="177" t="s">
        <v>6</v>
      </c>
      <c r="B28" s="178" t="s">
        <v>97</v>
      </c>
      <c r="C28" s="179"/>
      <c r="D28" s="168"/>
      <c r="E28" s="169"/>
      <c r="F28" s="169"/>
      <c r="G28" s="169"/>
      <c r="H28" s="170">
        <f>SUM(G30:G33)</f>
        <v>0</v>
      </c>
      <c r="I28" s="202"/>
      <c r="J28" s="192" t="e">
        <f>SUM(I30:I33)</f>
        <v>#DIV/0!</v>
      </c>
    </row>
    <row r="29" spans="1:11">
      <c r="A29" s="159"/>
      <c r="B29" s="174"/>
      <c r="C29" s="174"/>
      <c r="D29" s="148"/>
      <c r="E29" s="148"/>
      <c r="F29" s="148"/>
      <c r="G29" s="148"/>
      <c r="H29" s="149"/>
      <c r="I29" s="149"/>
      <c r="J29" s="207"/>
      <c r="K29" s="206"/>
    </row>
    <row r="30" spans="1:11" ht="15.75">
      <c r="A30" s="196" t="s">
        <v>7</v>
      </c>
      <c r="B30" s="194" t="s">
        <v>98</v>
      </c>
      <c r="C30" s="175"/>
      <c r="D30" s="154">
        <v>0</v>
      </c>
      <c r="E30" s="172" t="s">
        <v>49</v>
      </c>
      <c r="F30" s="154"/>
      <c r="G30" s="195">
        <f t="shared" ref="G30:G32" si="2">+D30*F30</f>
        <v>0</v>
      </c>
      <c r="H30" s="149"/>
      <c r="I30" s="203" t="e">
        <f>+G30/$H$81</f>
        <v>#DIV/0!</v>
      </c>
      <c r="K30" s="206"/>
    </row>
    <row r="31" spans="1:11" ht="15.75">
      <c r="A31" s="196" t="s">
        <v>8</v>
      </c>
      <c r="B31" s="194" t="s">
        <v>99</v>
      </c>
      <c r="C31" s="175"/>
      <c r="D31" s="154">
        <v>0</v>
      </c>
      <c r="E31" s="172" t="s">
        <v>68</v>
      </c>
      <c r="F31" s="154"/>
      <c r="G31" s="195">
        <f t="shared" si="2"/>
        <v>0</v>
      </c>
      <c r="H31" s="149"/>
      <c r="I31" s="203" t="e">
        <f>+G31/$H$81</f>
        <v>#DIV/0!</v>
      </c>
      <c r="K31" s="206"/>
    </row>
    <row r="32" spans="1:11" ht="15.75">
      <c r="A32" s="196" t="s">
        <v>9</v>
      </c>
      <c r="B32" s="194" t="s">
        <v>100</v>
      </c>
      <c r="C32" s="175"/>
      <c r="D32" s="154">
        <v>0</v>
      </c>
      <c r="E32" s="172" t="s">
        <v>68</v>
      </c>
      <c r="F32" s="154"/>
      <c r="G32" s="195">
        <f t="shared" si="2"/>
        <v>0</v>
      </c>
      <c r="H32" s="149"/>
      <c r="I32" s="203" t="e">
        <f>+G32/$H$81</f>
        <v>#DIV/0!</v>
      </c>
      <c r="K32" s="206"/>
    </row>
    <row r="33" spans="1:11" s="2" customFormat="1" ht="15.75" thickBot="1">
      <c r="A33" s="176"/>
      <c r="B33" s="214"/>
      <c r="C33" s="214"/>
      <c r="D33" s="189"/>
      <c r="E33" s="189"/>
      <c r="F33" s="189"/>
      <c r="G33" s="189"/>
      <c r="H33" s="190"/>
      <c r="I33" s="190"/>
      <c r="J33" s="208"/>
      <c r="K33" s="205"/>
    </row>
    <row r="34" spans="1:11" ht="21" thickBot="1">
      <c r="A34" s="177">
        <v>3</v>
      </c>
      <c r="B34" s="178" t="s">
        <v>101</v>
      </c>
      <c r="C34" s="179"/>
      <c r="D34" s="168"/>
      <c r="E34" s="169"/>
      <c r="F34" s="169"/>
      <c r="G34" s="169"/>
      <c r="H34" s="170">
        <f>SUM(G36:G40)</f>
        <v>0</v>
      </c>
      <c r="I34" s="202"/>
      <c r="J34" s="192" t="e">
        <f>SUM(I36:I40)</f>
        <v>#DIV/0!</v>
      </c>
    </row>
    <row r="35" spans="1:11">
      <c r="A35" s="180"/>
      <c r="B35" s="174"/>
      <c r="C35" s="181"/>
      <c r="D35" s="148"/>
      <c r="E35" s="148"/>
      <c r="F35" s="148"/>
      <c r="G35" s="148"/>
      <c r="H35" s="149"/>
      <c r="I35" s="149"/>
      <c r="J35" s="209"/>
      <c r="K35" s="206"/>
    </row>
    <row r="36" spans="1:11" ht="15.75">
      <c r="A36" s="196" t="s">
        <v>69</v>
      </c>
      <c r="B36" s="194" t="s">
        <v>102</v>
      </c>
      <c r="C36" s="175"/>
      <c r="D36" s="154">
        <v>0</v>
      </c>
      <c r="E36" s="172" t="s">
        <v>68</v>
      </c>
      <c r="F36" s="154"/>
      <c r="G36" s="195">
        <f t="shared" ref="G36" si="3">+D36*F36</f>
        <v>0</v>
      </c>
      <c r="H36" s="149"/>
      <c r="I36" s="203" t="e">
        <f>+G36/$H$81</f>
        <v>#DIV/0!</v>
      </c>
      <c r="K36" s="206"/>
    </row>
    <row r="37" spans="1:11" ht="15.75">
      <c r="A37" s="196" t="s">
        <v>70</v>
      </c>
      <c r="B37" s="194" t="s">
        <v>103</v>
      </c>
      <c r="C37" s="175"/>
      <c r="D37" s="154">
        <v>0</v>
      </c>
      <c r="E37" s="172" t="s">
        <v>68</v>
      </c>
      <c r="F37" s="154"/>
      <c r="G37" s="195">
        <f t="shared" ref="G37:G39" si="4">+D37*F37</f>
        <v>0</v>
      </c>
      <c r="H37" s="149"/>
      <c r="I37" s="203" t="e">
        <f>+G37/$H$81</f>
        <v>#DIV/0!</v>
      </c>
      <c r="K37" s="206"/>
    </row>
    <row r="38" spans="1:11" ht="15.75">
      <c r="A38" s="196" t="s">
        <v>71</v>
      </c>
      <c r="B38" s="194" t="s">
        <v>104</v>
      </c>
      <c r="C38" s="175"/>
      <c r="D38" s="154">
        <v>0</v>
      </c>
      <c r="E38" s="172" t="s">
        <v>50</v>
      </c>
      <c r="F38" s="154"/>
      <c r="G38" s="195">
        <f t="shared" si="4"/>
        <v>0</v>
      </c>
      <c r="H38" s="149"/>
      <c r="I38" s="203" t="e">
        <f>+G38/$H$81</f>
        <v>#DIV/0!</v>
      </c>
      <c r="K38" s="206"/>
    </row>
    <row r="39" spans="1:11" ht="15.75">
      <c r="A39" s="196" t="s">
        <v>72</v>
      </c>
      <c r="B39" s="194" t="s">
        <v>105</v>
      </c>
      <c r="C39" s="175"/>
      <c r="D39" s="154">
        <v>0</v>
      </c>
      <c r="E39" s="172" t="s">
        <v>50</v>
      </c>
      <c r="F39" s="154"/>
      <c r="G39" s="195">
        <f t="shared" si="4"/>
        <v>0</v>
      </c>
      <c r="H39" s="149"/>
      <c r="I39" s="203" t="e">
        <f>+G39/$H$81</f>
        <v>#DIV/0!</v>
      </c>
      <c r="K39" s="206"/>
    </row>
    <row r="40" spans="1:11" s="2" customFormat="1" ht="15.75" thickBot="1">
      <c r="A40" s="176"/>
      <c r="B40" s="214"/>
      <c r="C40" s="214"/>
      <c r="D40" s="189"/>
      <c r="E40" s="189"/>
      <c r="F40" s="189"/>
      <c r="G40" s="189"/>
      <c r="H40" s="190"/>
      <c r="I40" s="190"/>
      <c r="J40" s="190"/>
      <c r="K40" s="205"/>
    </row>
    <row r="41" spans="1:11" ht="38.25" customHeight="1" thickBot="1">
      <c r="A41" s="201">
        <v>4</v>
      </c>
      <c r="B41" s="200" t="s">
        <v>73</v>
      </c>
      <c r="C41" s="179"/>
      <c r="D41" s="168"/>
      <c r="E41" s="169"/>
      <c r="F41" s="169"/>
      <c r="G41" s="169"/>
      <c r="H41" s="170">
        <f>SUM(G43:G52)</f>
        <v>0</v>
      </c>
      <c r="I41" s="202"/>
      <c r="J41" s="192" t="e">
        <f>SUM(I43:I52)</f>
        <v>#DIV/0!</v>
      </c>
    </row>
    <row r="42" spans="1:11">
      <c r="A42" s="180"/>
      <c r="B42" s="174"/>
      <c r="C42" s="181"/>
      <c r="D42" s="148"/>
      <c r="E42" s="148"/>
      <c r="F42" s="148"/>
      <c r="G42" s="148"/>
      <c r="H42" s="149"/>
      <c r="I42" s="149"/>
      <c r="J42" s="209"/>
      <c r="K42" s="206"/>
    </row>
    <row r="43" spans="1:11" ht="15.75">
      <c r="A43" s="193" t="s">
        <v>10</v>
      </c>
      <c r="B43" s="194" t="s">
        <v>106</v>
      </c>
      <c r="C43" s="175"/>
      <c r="D43" s="154">
        <v>0</v>
      </c>
      <c r="E43" s="172" t="s">
        <v>49</v>
      </c>
      <c r="F43" s="154"/>
      <c r="G43" s="195">
        <f t="shared" ref="G43:G44" si="5">+D43*F43</f>
        <v>0</v>
      </c>
      <c r="H43" s="149"/>
      <c r="I43" s="203" t="e">
        <f>+G43/$H$81</f>
        <v>#DIV/0!</v>
      </c>
      <c r="K43" s="206"/>
    </row>
    <row r="44" spans="1:11" ht="15.75">
      <c r="A44" s="193" t="s">
        <v>11</v>
      </c>
      <c r="B44" s="194" t="s">
        <v>107</v>
      </c>
      <c r="C44" s="175"/>
      <c r="D44" s="154">
        <v>0</v>
      </c>
      <c r="E44" s="172" t="s">
        <v>48</v>
      </c>
      <c r="F44" s="154"/>
      <c r="G44" s="195">
        <f t="shared" si="5"/>
        <v>0</v>
      </c>
      <c r="H44" s="149"/>
      <c r="I44" s="203" t="e">
        <f>+G44/$H$81</f>
        <v>#DIV/0!</v>
      </c>
      <c r="K44" s="206"/>
    </row>
    <row r="45" spans="1:11" ht="15.75">
      <c r="A45" s="193" t="s">
        <v>74</v>
      </c>
      <c r="B45" s="194" t="s">
        <v>108</v>
      </c>
      <c r="C45" s="175"/>
      <c r="D45" s="154">
        <v>0</v>
      </c>
      <c r="E45" s="172" t="s">
        <v>48</v>
      </c>
      <c r="F45" s="154"/>
      <c r="G45" s="195">
        <f t="shared" ref="G45:G51" si="6">+D45*F45</f>
        <v>0</v>
      </c>
      <c r="H45" s="149"/>
      <c r="I45" s="203" t="e">
        <f>+G45/$H$81</f>
        <v>#DIV/0!</v>
      </c>
      <c r="K45" s="206"/>
    </row>
    <row r="46" spans="1:11" ht="15.75">
      <c r="A46" s="193" t="s">
        <v>75</v>
      </c>
      <c r="B46" s="194" t="s">
        <v>109</v>
      </c>
      <c r="C46" s="175"/>
      <c r="D46" s="154">
        <v>0</v>
      </c>
      <c r="E46" s="172" t="s">
        <v>49</v>
      </c>
      <c r="F46" s="154"/>
      <c r="G46" s="195">
        <f t="shared" si="6"/>
        <v>0</v>
      </c>
      <c r="H46" s="149"/>
      <c r="I46" s="203" t="e">
        <f>+G46/$H$81</f>
        <v>#DIV/0!</v>
      </c>
      <c r="K46" s="206"/>
    </row>
    <row r="47" spans="1:11" ht="15.75">
      <c r="A47" s="193" t="s">
        <v>76</v>
      </c>
      <c r="B47" s="194" t="s">
        <v>110</v>
      </c>
      <c r="C47" s="175"/>
      <c r="D47" s="154">
        <v>0</v>
      </c>
      <c r="E47" s="172"/>
      <c r="F47" s="154"/>
      <c r="G47" s="195">
        <f t="shared" si="6"/>
        <v>0</v>
      </c>
      <c r="H47" s="149"/>
      <c r="I47" s="203" t="e">
        <f>+G47/$H$81</f>
        <v>#DIV/0!</v>
      </c>
      <c r="K47" s="206"/>
    </row>
    <row r="48" spans="1:11" ht="15.75">
      <c r="A48" s="193" t="s">
        <v>77</v>
      </c>
      <c r="B48" s="194" t="s">
        <v>111</v>
      </c>
      <c r="C48" s="175"/>
      <c r="D48" s="154">
        <v>0</v>
      </c>
      <c r="E48" s="172" t="s">
        <v>49</v>
      </c>
      <c r="F48" s="154"/>
      <c r="G48" s="195">
        <f t="shared" si="6"/>
        <v>0</v>
      </c>
      <c r="H48" s="149"/>
      <c r="I48" s="203" t="e">
        <f>+G48/$H$81</f>
        <v>#DIV/0!</v>
      </c>
      <c r="K48" s="206"/>
    </row>
    <row r="49" spans="1:11" ht="15.75">
      <c r="A49" s="193" t="s">
        <v>78</v>
      </c>
      <c r="B49" s="194" t="s">
        <v>112</v>
      </c>
      <c r="C49" s="175"/>
      <c r="D49" s="154">
        <v>0</v>
      </c>
      <c r="E49" s="172" t="s">
        <v>49</v>
      </c>
      <c r="F49" s="154"/>
      <c r="G49" s="195">
        <f t="shared" si="6"/>
        <v>0</v>
      </c>
      <c r="H49" s="149"/>
      <c r="I49" s="203" t="e">
        <f>+G49/$H$81</f>
        <v>#DIV/0!</v>
      </c>
      <c r="K49" s="206"/>
    </row>
    <row r="50" spans="1:11" ht="15.75">
      <c r="A50" s="193" t="s">
        <v>79</v>
      </c>
      <c r="B50" s="194" t="s">
        <v>113</v>
      </c>
      <c r="C50" s="175"/>
      <c r="D50" s="154">
        <v>0</v>
      </c>
      <c r="E50" s="172"/>
      <c r="F50" s="154"/>
      <c r="G50" s="195">
        <f t="shared" si="6"/>
        <v>0</v>
      </c>
      <c r="H50" s="149"/>
      <c r="I50" s="203" t="e">
        <f>+G50/$H$81</f>
        <v>#DIV/0!</v>
      </c>
      <c r="K50" s="206"/>
    </row>
    <row r="51" spans="1:11" ht="15.75">
      <c r="A51" s="193" t="s">
        <v>80</v>
      </c>
      <c r="B51" s="194" t="s">
        <v>114</v>
      </c>
      <c r="C51" s="175"/>
      <c r="D51" s="154">
        <v>0</v>
      </c>
      <c r="E51" s="172" t="s">
        <v>49</v>
      </c>
      <c r="F51" s="154"/>
      <c r="G51" s="195">
        <f t="shared" si="6"/>
        <v>0</v>
      </c>
      <c r="H51" s="149"/>
      <c r="I51" s="203" t="e">
        <f>+G51/$H$81</f>
        <v>#DIV/0!</v>
      </c>
      <c r="K51" s="206"/>
    </row>
    <row r="52" spans="1:11" ht="15.75" thickBot="1">
      <c r="A52" s="176"/>
      <c r="B52" s="214"/>
      <c r="C52" s="214"/>
      <c r="D52" s="189"/>
      <c r="E52" s="189"/>
      <c r="F52" s="189"/>
      <c r="G52" s="189"/>
      <c r="H52" s="190"/>
      <c r="I52" s="190"/>
      <c r="J52" s="210"/>
      <c r="K52" s="206"/>
    </row>
    <row r="53" spans="1:11" ht="21" thickBot="1">
      <c r="A53" s="177">
        <v>5</v>
      </c>
      <c r="B53" s="178" t="s">
        <v>81</v>
      </c>
      <c r="C53" s="179"/>
      <c r="D53" s="168"/>
      <c r="E53" s="169"/>
      <c r="F53" s="169"/>
      <c r="G53" s="169"/>
      <c r="H53" s="170">
        <f>SUM(G55:G60)</f>
        <v>0</v>
      </c>
      <c r="I53" s="202"/>
      <c r="J53" s="192" t="e">
        <f>SUM(I55:I60)</f>
        <v>#DIV/0!</v>
      </c>
    </row>
    <row r="54" spans="1:11">
      <c r="A54" s="180"/>
      <c r="B54" s="174"/>
      <c r="C54" s="181"/>
      <c r="D54" s="148"/>
      <c r="E54" s="148"/>
      <c r="F54" s="148"/>
      <c r="G54" s="148"/>
      <c r="H54" s="149"/>
      <c r="I54" s="149"/>
      <c r="J54" s="209"/>
      <c r="K54" s="206"/>
    </row>
    <row r="55" spans="1:11" s="2" customFormat="1" ht="15.75">
      <c r="A55" s="196" t="s">
        <v>12</v>
      </c>
      <c r="B55" s="194" t="s">
        <v>115</v>
      </c>
      <c r="C55" s="175"/>
      <c r="D55" s="154">
        <v>0</v>
      </c>
      <c r="E55" s="172" t="s">
        <v>47</v>
      </c>
      <c r="F55" s="154"/>
      <c r="G55" s="195">
        <f t="shared" ref="G55:G58" si="7">+D55*F55</f>
        <v>0</v>
      </c>
      <c r="H55" s="149"/>
      <c r="I55" s="203" t="e">
        <f>+G55/$H$81</f>
        <v>#DIV/0!</v>
      </c>
      <c r="K55" s="205"/>
    </row>
    <row r="56" spans="1:11" ht="15.75">
      <c r="A56" s="196" t="s">
        <v>13</v>
      </c>
      <c r="B56" s="194" t="s">
        <v>116</v>
      </c>
      <c r="C56" s="175"/>
      <c r="D56" s="154">
        <v>0</v>
      </c>
      <c r="E56" s="172" t="s">
        <v>47</v>
      </c>
      <c r="F56" s="154"/>
      <c r="G56" s="195">
        <f t="shared" si="7"/>
        <v>0</v>
      </c>
      <c r="H56" s="149"/>
      <c r="I56" s="203" t="e">
        <f>+G56/$H$81</f>
        <v>#DIV/0!</v>
      </c>
      <c r="K56" s="206"/>
    </row>
    <row r="57" spans="1:11" ht="15.75">
      <c r="A57" s="196" t="s">
        <v>21</v>
      </c>
      <c r="B57" s="194" t="s">
        <v>117</v>
      </c>
      <c r="C57" s="175"/>
      <c r="D57" s="154">
        <v>0</v>
      </c>
      <c r="E57" s="172" t="s">
        <v>47</v>
      </c>
      <c r="F57" s="154"/>
      <c r="G57" s="195">
        <f t="shared" si="7"/>
        <v>0</v>
      </c>
      <c r="H57" s="149"/>
      <c r="I57" s="203" t="e">
        <f>+G57/$H$81</f>
        <v>#DIV/0!</v>
      </c>
      <c r="K57" s="206"/>
    </row>
    <row r="58" spans="1:11" ht="15.75">
      <c r="A58" s="196" t="s">
        <v>61</v>
      </c>
      <c r="B58" s="194" t="s">
        <v>118</v>
      </c>
      <c r="C58" s="175"/>
      <c r="D58" s="154">
        <v>0</v>
      </c>
      <c r="E58" s="172" t="s">
        <v>47</v>
      </c>
      <c r="F58" s="154"/>
      <c r="G58" s="195">
        <f t="shared" si="7"/>
        <v>0</v>
      </c>
      <c r="H58" s="149"/>
      <c r="I58" s="203" t="e">
        <f>+G58/$H$81</f>
        <v>#DIV/0!</v>
      </c>
      <c r="K58" s="206"/>
    </row>
    <row r="59" spans="1:11" ht="15.75">
      <c r="A59" s="196" t="s">
        <v>66</v>
      </c>
      <c r="B59" s="194" t="s">
        <v>119</v>
      </c>
      <c r="C59" s="175"/>
      <c r="D59" s="154">
        <v>0</v>
      </c>
      <c r="E59" s="172" t="s">
        <v>47</v>
      </c>
      <c r="F59" s="154"/>
      <c r="G59" s="195">
        <f t="shared" ref="G59" si="8">+D59*F59</f>
        <v>0</v>
      </c>
      <c r="H59" s="149"/>
      <c r="I59" s="203" t="e">
        <f>+G59/$H$81</f>
        <v>#DIV/0!</v>
      </c>
      <c r="K59" s="206"/>
    </row>
    <row r="60" spans="1:11" ht="16.5" thickBot="1">
      <c r="A60" s="196"/>
      <c r="B60" s="199"/>
      <c r="C60" s="175"/>
      <c r="D60" s="154"/>
      <c r="E60" s="172"/>
      <c r="F60" s="154"/>
      <c r="G60" s="195"/>
      <c r="H60" s="149"/>
      <c r="I60" s="203"/>
      <c r="K60" s="206"/>
    </row>
    <row r="61" spans="1:11" ht="21" thickBot="1">
      <c r="A61" s="165">
        <v>6</v>
      </c>
      <c r="B61" s="166" t="s">
        <v>83</v>
      </c>
      <c r="C61" s="213"/>
      <c r="D61" s="168"/>
      <c r="E61" s="169"/>
      <c r="F61" s="169"/>
      <c r="G61" s="169"/>
      <c r="H61" s="170">
        <f>SUM(G63:G66)</f>
        <v>0</v>
      </c>
      <c r="I61" s="202"/>
      <c r="J61" s="192" t="e">
        <f>SUM(I63:I66)</f>
        <v>#DIV/0!</v>
      </c>
    </row>
    <row r="62" spans="1:11">
      <c r="A62" s="182"/>
      <c r="B62" s="183"/>
      <c r="C62" s="174"/>
      <c r="D62" s="148"/>
      <c r="E62" s="148"/>
      <c r="F62" s="148"/>
      <c r="G62" s="148"/>
      <c r="H62" s="149"/>
      <c r="I62" s="149"/>
      <c r="J62" s="207"/>
      <c r="K62" s="206"/>
    </row>
    <row r="63" spans="1:11" s="2" customFormat="1" ht="15.75">
      <c r="A63" s="193" t="s">
        <v>14</v>
      </c>
      <c r="B63" s="194" t="s">
        <v>120</v>
      </c>
      <c r="C63" s="175"/>
      <c r="D63" s="154">
        <v>0</v>
      </c>
      <c r="E63" s="172" t="s">
        <v>47</v>
      </c>
      <c r="F63" s="154"/>
      <c r="G63" s="195">
        <f t="shared" ref="G63:G64" si="9">+D63*F63</f>
        <v>0</v>
      </c>
      <c r="H63" s="149"/>
      <c r="I63" s="203" t="e">
        <f>+G63/$H$81</f>
        <v>#DIV/0!</v>
      </c>
      <c r="K63" s="205"/>
    </row>
    <row r="64" spans="1:11" s="2" customFormat="1" ht="15.75">
      <c r="A64" s="196" t="s">
        <v>15</v>
      </c>
      <c r="B64" s="194" t="s">
        <v>121</v>
      </c>
      <c r="C64" s="175"/>
      <c r="D64" s="154">
        <v>0</v>
      </c>
      <c r="E64" s="172" t="s">
        <v>47</v>
      </c>
      <c r="F64" s="154"/>
      <c r="G64" s="195">
        <f t="shared" si="9"/>
        <v>0</v>
      </c>
      <c r="H64" s="149"/>
      <c r="I64" s="203" t="e">
        <f>+G64/$H$81</f>
        <v>#DIV/0!</v>
      </c>
      <c r="K64" s="205"/>
    </row>
    <row r="65" spans="1:11" s="2" customFormat="1" ht="15.75">
      <c r="A65" s="196" t="s">
        <v>82</v>
      </c>
      <c r="B65" s="194" t="s">
        <v>122</v>
      </c>
      <c r="C65" s="175"/>
      <c r="D65" s="154">
        <v>0</v>
      </c>
      <c r="E65" s="172" t="s">
        <v>47</v>
      </c>
      <c r="F65" s="154"/>
      <c r="G65" s="195">
        <f t="shared" ref="G65" si="10">+D65*F65</f>
        <v>0</v>
      </c>
      <c r="H65" s="149"/>
      <c r="I65" s="203" t="e">
        <f>+G65/$H$81</f>
        <v>#DIV/0!</v>
      </c>
      <c r="K65" s="205"/>
    </row>
    <row r="66" spans="1:11" ht="15.75" thickBot="1">
      <c r="A66" s="176"/>
      <c r="B66" s="214"/>
      <c r="C66" s="214"/>
      <c r="D66" s="189"/>
      <c r="E66" s="189"/>
      <c r="F66" s="189"/>
      <c r="G66" s="189"/>
      <c r="H66" s="190"/>
      <c r="I66" s="190"/>
      <c r="J66" s="190"/>
      <c r="K66" s="206"/>
    </row>
    <row r="67" spans="1:11" ht="21" thickBot="1">
      <c r="A67" s="177">
        <v>7</v>
      </c>
      <c r="B67" s="178" t="s">
        <v>123</v>
      </c>
      <c r="C67" s="179"/>
      <c r="D67" s="168"/>
      <c r="E67" s="169"/>
      <c r="F67" s="169"/>
      <c r="G67" s="169"/>
      <c r="H67" s="170">
        <f>SUM(G69:G72)</f>
        <v>0</v>
      </c>
      <c r="I67" s="202"/>
      <c r="J67" s="192" t="e">
        <f>SUM(I69:I72)</f>
        <v>#DIV/0!</v>
      </c>
    </row>
    <row r="68" spans="1:11">
      <c r="A68" s="182"/>
      <c r="B68" s="183"/>
      <c r="C68" s="174"/>
      <c r="D68" s="148"/>
      <c r="E68" s="148"/>
      <c r="F68" s="148"/>
      <c r="G68" s="148"/>
      <c r="H68" s="149"/>
      <c r="I68" s="149"/>
      <c r="J68" s="207"/>
      <c r="K68" s="206"/>
    </row>
    <row r="69" spans="1:11" s="2" customFormat="1" ht="15.75">
      <c r="A69" s="193" t="s">
        <v>16</v>
      </c>
      <c r="B69" s="194" t="s">
        <v>124</v>
      </c>
      <c r="C69" s="175"/>
      <c r="D69" s="154">
        <v>0</v>
      </c>
      <c r="E69" s="172" t="s">
        <v>49</v>
      </c>
      <c r="F69" s="154"/>
      <c r="G69" s="195">
        <f t="shared" ref="G69" si="11">+D69*F69</f>
        <v>0</v>
      </c>
      <c r="H69" s="149"/>
      <c r="I69" s="203" t="e">
        <f>+G69/$H$81</f>
        <v>#DIV/0!</v>
      </c>
      <c r="K69" s="205"/>
    </row>
    <row r="70" spans="1:11" s="2" customFormat="1" ht="15.75">
      <c r="A70" s="193" t="s">
        <v>84</v>
      </c>
      <c r="B70" s="194" t="s">
        <v>125</v>
      </c>
      <c r="C70" s="175"/>
      <c r="D70" s="154">
        <v>0</v>
      </c>
      <c r="E70" s="172" t="s">
        <v>49</v>
      </c>
      <c r="F70" s="154"/>
      <c r="G70" s="195">
        <f t="shared" ref="G70:G71" si="12">+D70*F70</f>
        <v>0</v>
      </c>
      <c r="H70" s="149"/>
      <c r="I70" s="203" t="e">
        <f>+G70/$H$81</f>
        <v>#DIV/0!</v>
      </c>
      <c r="K70" s="205"/>
    </row>
    <row r="71" spans="1:11" s="2" customFormat="1" ht="15.75">
      <c r="A71" s="193" t="s">
        <v>85</v>
      </c>
      <c r="B71" s="194" t="s">
        <v>126</v>
      </c>
      <c r="C71" s="175"/>
      <c r="D71" s="154">
        <v>0</v>
      </c>
      <c r="E71" s="172" t="s">
        <v>49</v>
      </c>
      <c r="F71" s="154"/>
      <c r="G71" s="195">
        <f t="shared" si="12"/>
        <v>0</v>
      </c>
      <c r="H71" s="149"/>
      <c r="I71" s="203" t="e">
        <f>+G71/$H$81</f>
        <v>#DIV/0!</v>
      </c>
      <c r="K71" s="205"/>
    </row>
    <row r="72" spans="1:11" ht="15.75" thickBot="1">
      <c r="A72" s="176"/>
      <c r="B72" s="214"/>
      <c r="C72" s="214"/>
      <c r="D72" s="189"/>
      <c r="E72" s="189"/>
      <c r="F72" s="189"/>
      <c r="G72" s="189"/>
      <c r="H72" s="190"/>
      <c r="I72" s="190"/>
      <c r="J72" s="208"/>
      <c r="K72" s="206"/>
    </row>
    <row r="73" spans="1:11" ht="21" thickBot="1">
      <c r="A73" s="177">
        <v>8</v>
      </c>
      <c r="B73" s="178" t="s">
        <v>127</v>
      </c>
      <c r="C73" s="179"/>
      <c r="D73" s="168"/>
      <c r="E73" s="169"/>
      <c r="F73" s="169"/>
      <c r="G73" s="169"/>
      <c r="H73" s="170">
        <f>SUM(G75:G78)</f>
        <v>0</v>
      </c>
      <c r="I73" s="202"/>
      <c r="J73" s="192" t="e">
        <f>SUM(I75:I78)</f>
        <v>#DIV/0!</v>
      </c>
    </row>
    <row r="74" spans="1:11">
      <c r="A74" s="182"/>
      <c r="B74" s="183"/>
      <c r="C74" s="174"/>
      <c r="D74" s="148"/>
      <c r="E74" s="148"/>
      <c r="F74" s="148"/>
      <c r="G74" s="148"/>
      <c r="H74" s="149"/>
      <c r="I74" s="149"/>
      <c r="J74" s="207"/>
      <c r="K74" s="206"/>
    </row>
    <row r="75" spans="1:11" s="2" customFormat="1" ht="15.75">
      <c r="A75" s="193" t="s">
        <v>17</v>
      </c>
      <c r="B75" s="194" t="s">
        <v>128</v>
      </c>
      <c r="C75" s="194"/>
      <c r="D75" s="154">
        <v>0</v>
      </c>
      <c r="E75" s="172" t="s">
        <v>50</v>
      </c>
      <c r="F75" s="154"/>
      <c r="G75" s="195">
        <f t="shared" ref="G75" si="13">+D75*F75</f>
        <v>0</v>
      </c>
      <c r="H75" s="149"/>
      <c r="I75" s="203" t="e">
        <f>+G75/$H$81</f>
        <v>#DIV/0!</v>
      </c>
      <c r="K75" s="205"/>
    </row>
    <row r="76" spans="1:11" ht="21" customHeight="1">
      <c r="A76" s="193" t="s">
        <v>18</v>
      </c>
      <c r="B76" s="194" t="s">
        <v>129</v>
      </c>
      <c r="C76" s="194"/>
      <c r="D76" s="154">
        <v>0</v>
      </c>
      <c r="E76" s="172" t="s">
        <v>50</v>
      </c>
      <c r="F76" s="154"/>
      <c r="G76" s="195">
        <f t="shared" ref="G76:G77" si="14">+D76*F76</f>
        <v>0</v>
      </c>
      <c r="H76" s="149"/>
      <c r="I76" s="203" t="e">
        <f>+G76/$H$81</f>
        <v>#DIV/0!</v>
      </c>
      <c r="K76" s="206"/>
    </row>
    <row r="77" spans="1:11" ht="21" customHeight="1">
      <c r="A77" s="193" t="s">
        <v>65</v>
      </c>
      <c r="B77" s="194" t="s">
        <v>130</v>
      </c>
      <c r="C77" s="194"/>
      <c r="D77" s="154">
        <v>0</v>
      </c>
      <c r="E77" s="172" t="s">
        <v>50</v>
      </c>
      <c r="F77" s="154"/>
      <c r="G77" s="195">
        <f t="shared" si="14"/>
        <v>0</v>
      </c>
      <c r="H77" s="149"/>
      <c r="I77" s="203" t="e">
        <f>+G77/$H$81</f>
        <v>#DIV/0!</v>
      </c>
      <c r="K77" s="206"/>
    </row>
    <row r="78" spans="1:11" ht="16.5" thickBot="1">
      <c r="A78" s="176"/>
      <c r="B78" s="194"/>
      <c r="C78" s="194"/>
      <c r="D78" s="189"/>
      <c r="E78" s="189"/>
      <c r="F78" s="189"/>
      <c r="G78" s="189"/>
      <c r="H78" s="190"/>
      <c r="I78" s="190"/>
      <c r="J78" s="190"/>
      <c r="K78" s="206"/>
    </row>
    <row r="79" spans="1:11" ht="30.75" customHeight="1">
      <c r="A79" s="193"/>
      <c r="B79" s="194"/>
      <c r="C79" s="194"/>
      <c r="D79" s="154"/>
      <c r="E79" s="172"/>
      <c r="F79" s="212"/>
      <c r="G79" s="189"/>
      <c r="H79" s="190"/>
      <c r="I79" s="208"/>
      <c r="K79" s="206"/>
    </row>
    <row r="80" spans="1:11" ht="30.75" customHeight="1" thickBot="1">
      <c r="A80" s="193"/>
      <c r="B80" s="194"/>
      <c r="C80" s="175"/>
      <c r="D80" s="154"/>
      <c r="E80" s="172"/>
      <c r="F80" s="212"/>
      <c r="G80" s="189"/>
      <c r="H80" s="190"/>
      <c r="I80" s="208"/>
      <c r="K80" s="206"/>
    </row>
    <row r="81" spans="1:10" ht="24" thickBot="1">
      <c r="A81" s="225" t="s">
        <v>0</v>
      </c>
      <c r="B81" s="226"/>
      <c r="C81" s="184"/>
      <c r="D81" s="185"/>
      <c r="E81" s="186"/>
      <c r="F81" s="186"/>
      <c r="G81" s="187"/>
      <c r="H81" s="188">
        <f>SUM(H11:H78)</f>
        <v>0</v>
      </c>
      <c r="I81" s="202"/>
      <c r="J81" s="211" t="e">
        <f>SUM(J11:J78)</f>
        <v>#DIV/0!</v>
      </c>
    </row>
    <row r="82" spans="1:10" s="2" customFormat="1">
      <c r="A82"/>
      <c r="B82" s="1"/>
      <c r="C82" s="1"/>
      <c r="D82"/>
      <c r="E82"/>
      <c r="F82"/>
      <c r="G82"/>
      <c r="H82"/>
      <c r="I82" s="206"/>
      <c r="J82" s="206"/>
    </row>
    <row r="83" spans="1:10" ht="21" customHeight="1">
      <c r="B83" s="1"/>
      <c r="C83" s="1"/>
    </row>
    <row r="84" spans="1:10">
      <c r="B84" s="1"/>
      <c r="C84" s="1"/>
    </row>
    <row r="85" spans="1:10">
      <c r="B85" s="1"/>
      <c r="C85" s="1"/>
    </row>
    <row r="86" spans="1:10">
      <c r="B86" s="1"/>
      <c r="C86" s="1"/>
    </row>
    <row r="87" spans="1:10">
      <c r="B87" s="1"/>
      <c r="C87" s="1"/>
    </row>
    <row r="88" spans="1:10">
      <c r="B88" s="1"/>
      <c r="C88" s="1"/>
    </row>
    <row r="89" spans="1:10" s="2" customFormat="1">
      <c r="A89"/>
      <c r="B89" s="1"/>
      <c r="C89" s="1"/>
      <c r="D89"/>
      <c r="E89"/>
      <c r="F89"/>
      <c r="G89"/>
      <c r="H89"/>
      <c r="I89"/>
      <c r="J89"/>
    </row>
    <row r="90" spans="1:10" ht="21" customHeight="1">
      <c r="B90" s="1"/>
      <c r="C90" s="1"/>
    </row>
    <row r="91" spans="1:10">
      <c r="B91" s="1"/>
      <c r="C91" s="1"/>
    </row>
    <row r="96" spans="1:10" s="2" customFormat="1">
      <c r="A96"/>
      <c r="B96"/>
      <c r="C96"/>
      <c r="D96"/>
      <c r="E96"/>
      <c r="F96"/>
      <c r="G96"/>
      <c r="H96"/>
      <c r="I96"/>
      <c r="J96"/>
    </row>
    <row r="106" ht="31.5" customHeight="1"/>
    <row r="112" ht="15" customHeight="1"/>
  </sheetData>
  <mergeCells count="11">
    <mergeCell ref="A81:B81"/>
    <mergeCell ref="B72:C72"/>
    <mergeCell ref="H5:J5"/>
    <mergeCell ref="H7:J7"/>
    <mergeCell ref="B52:C52"/>
    <mergeCell ref="B66:C66"/>
    <mergeCell ref="A9:C9"/>
    <mergeCell ref="B27:C27"/>
    <mergeCell ref="B33:C33"/>
    <mergeCell ref="B40:C40"/>
    <mergeCell ref="I9:J9"/>
  </mergeCells>
  <dataValidations disablePrompts="1" count="1">
    <dataValidation type="list" allowBlank="1" showInputMessage="1" showErrorMessage="1" sqref="E79:E80 E63:E65 E43:E51 E36:E39 E23:E26 E13:E14 E75:E77 E17:E19 E30:E32 E55:E60 E69:E71">
      <formula1>"U, GL, ML, M2, M3, MES"</formula1>
    </dataValidation>
  </dataValidations>
  <pageMargins left="0.70866141732283472" right="0.70866141732283472" top="0.74803149606299213" bottom="0.74803149606299213" header="0.31496062992125984" footer="0.31496062992125984"/>
  <pageSetup scale="45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OFERTA</vt:lpstr>
      <vt:lpstr>RUBRADO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mecampos</dc:creator>
  <cp:lastModifiedBy>rpini</cp:lastModifiedBy>
  <cp:lastPrinted>2014-05-14T14:30:25Z</cp:lastPrinted>
  <dcterms:created xsi:type="dcterms:W3CDTF">2013-03-18T18:41:53Z</dcterms:created>
  <dcterms:modified xsi:type="dcterms:W3CDTF">2014-06-26T14:46:09Z</dcterms:modified>
</cp:coreProperties>
</file>