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Arquitectura\FIDEICOMISO ANEP - CND\02_OBRA NUEVA\05_LLAMADOS\LLAMADOS 2015\LLAMADO 05 2015\ANEXOS ARQUITECTURA\"/>
    </mc:Choice>
  </mc:AlternateContent>
  <bookViews>
    <workbookView xWindow="480" yWindow="330" windowWidth="19875" windowHeight="7710"/>
  </bookViews>
  <sheets>
    <sheet name="OFERTA" sheetId="6" r:id="rId1"/>
    <sheet name="RUBRADO ETAPA 1" sheetId="5" r:id="rId2"/>
  </sheets>
  <calcPr calcId="152511"/>
</workbook>
</file>

<file path=xl/calcChain.xml><?xml version="1.0" encoding="utf-8"?>
<calcChain xmlns="http://schemas.openxmlformats.org/spreadsheetml/2006/main">
  <c r="G165" i="5" l="1"/>
  <c r="G164" i="5"/>
  <c r="G163" i="5"/>
  <c r="G162" i="5"/>
  <c r="G161" i="5"/>
  <c r="G160" i="5"/>
  <c r="G159" i="5"/>
  <c r="G158" i="5"/>
  <c r="G157" i="5"/>
  <c r="G152" i="5"/>
  <c r="G151" i="5"/>
  <c r="G150" i="5"/>
  <c r="G149" i="5"/>
  <c r="G104" i="5"/>
  <c r="G103" i="5"/>
  <c r="G36" i="5"/>
  <c r="G37" i="5"/>
  <c r="G38" i="5"/>
  <c r="G39" i="5"/>
  <c r="G40" i="5"/>
  <c r="G41" i="5"/>
  <c r="I58" i="6" l="1"/>
  <c r="G156" i="5" l="1"/>
  <c r="G131" i="5"/>
  <c r="G132" i="5"/>
  <c r="G119" i="5"/>
  <c r="G120" i="5"/>
  <c r="G121" i="5"/>
  <c r="G122" i="5"/>
  <c r="G123" i="5"/>
  <c r="G124" i="5"/>
  <c r="G114" i="5"/>
  <c r="G92" i="5"/>
  <c r="G93" i="5"/>
  <c r="G94" i="5"/>
  <c r="G95" i="5"/>
  <c r="G96" i="5"/>
  <c r="G97" i="5"/>
  <c r="G98" i="5"/>
  <c r="G99" i="5"/>
  <c r="G100" i="5"/>
  <c r="G101" i="5"/>
  <c r="G102" i="5"/>
  <c r="G81" i="5"/>
  <c r="G82" i="5"/>
  <c r="G83" i="5"/>
  <c r="G84" i="5"/>
  <c r="G85" i="5"/>
  <c r="G86" i="5"/>
  <c r="G87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30" i="5"/>
  <c r="G18" i="5"/>
  <c r="G19" i="5"/>
  <c r="G20" i="5"/>
  <c r="G21" i="5"/>
  <c r="G22" i="5"/>
  <c r="G111" i="5"/>
  <c r="G112" i="5"/>
  <c r="G113" i="5"/>
  <c r="G35" i="5"/>
  <c r="G27" i="5"/>
  <c r="G28" i="5"/>
  <c r="G29" i="5"/>
  <c r="H154" i="5" l="1"/>
  <c r="G142" i="5"/>
  <c r="G143" i="5"/>
  <c r="G138" i="5"/>
  <c r="G109" i="5"/>
  <c r="G110" i="5"/>
  <c r="G26" i="5"/>
  <c r="G129" i="5"/>
  <c r="G130" i="5"/>
  <c r="G118" i="5"/>
  <c r="G17" i="5"/>
  <c r="G16" i="5"/>
  <c r="G15" i="5"/>
  <c r="G14" i="5"/>
  <c r="H12" i="5" l="1"/>
  <c r="G148" i="5" l="1"/>
  <c r="G144" i="5"/>
  <c r="G137" i="5"/>
  <c r="G136" i="5"/>
  <c r="G128" i="5"/>
  <c r="H126" i="5" s="1"/>
  <c r="G108" i="5"/>
  <c r="G91" i="5"/>
  <c r="G80" i="5"/>
  <c r="G45" i="5"/>
  <c r="G34" i="5"/>
  <c r="H116" i="5" l="1"/>
  <c r="H89" i="5"/>
  <c r="H140" i="5"/>
  <c r="H24" i="5"/>
  <c r="H134" i="5"/>
  <c r="H146" i="5"/>
  <c r="H106" i="5"/>
  <c r="H32" i="5"/>
  <c r="H78" i="5"/>
  <c r="H43" i="5"/>
  <c r="H167" i="5" l="1"/>
  <c r="I19" i="6"/>
  <c r="I21" i="6" s="1"/>
  <c r="I165" i="5" l="1"/>
  <c r="I158" i="5"/>
  <c r="I160" i="5"/>
  <c r="I159" i="5"/>
  <c r="I161" i="5"/>
  <c r="I162" i="5"/>
  <c r="I163" i="5"/>
  <c r="I164" i="5"/>
  <c r="I157" i="5"/>
  <c r="I151" i="5"/>
  <c r="I149" i="5"/>
  <c r="I150" i="5"/>
  <c r="I152" i="5"/>
  <c r="I45" i="6"/>
  <c r="I46" i="6" s="1"/>
  <c r="I49" i="6" s="1"/>
  <c r="I51" i="6" s="1"/>
  <c r="I53" i="6" s="1"/>
  <c r="I57" i="6" s="1"/>
  <c r="I60" i="6" s="1"/>
  <c r="I103" i="5"/>
  <c r="I104" i="5"/>
  <c r="I8" i="6"/>
  <c r="I9" i="6" s="1"/>
  <c r="I12" i="6" s="1"/>
  <c r="I37" i="5"/>
  <c r="I39" i="5"/>
  <c r="I36" i="5"/>
  <c r="I41" i="5"/>
  <c r="I40" i="5"/>
  <c r="I38" i="5"/>
  <c r="I156" i="5"/>
  <c r="J154" i="5" s="1"/>
  <c r="I132" i="5"/>
  <c r="I131" i="5"/>
  <c r="I121" i="5"/>
  <c r="I122" i="5"/>
  <c r="I120" i="5"/>
  <c r="I124" i="5"/>
  <c r="I119" i="5"/>
  <c r="I123" i="5"/>
  <c r="I114" i="5"/>
  <c r="I94" i="5"/>
  <c r="I95" i="5"/>
  <c r="I98" i="5"/>
  <c r="I99" i="5"/>
  <c r="I102" i="5"/>
  <c r="I97" i="5"/>
  <c r="I93" i="5"/>
  <c r="I96" i="5"/>
  <c r="I101" i="5"/>
  <c r="I100" i="5"/>
  <c r="I92" i="5"/>
  <c r="I82" i="5"/>
  <c r="I86" i="5"/>
  <c r="I83" i="5"/>
  <c r="I87" i="5"/>
  <c r="I84" i="5"/>
  <c r="I81" i="5"/>
  <c r="I85" i="5"/>
  <c r="I47" i="5"/>
  <c r="I75" i="5"/>
  <c r="I49" i="5"/>
  <c r="I53" i="5"/>
  <c r="I57" i="5"/>
  <c r="I61" i="5"/>
  <c r="I65" i="5"/>
  <c r="I69" i="5"/>
  <c r="I73" i="5"/>
  <c r="I46" i="5"/>
  <c r="I50" i="5"/>
  <c r="I54" i="5"/>
  <c r="I58" i="5"/>
  <c r="I62" i="5"/>
  <c r="I66" i="5"/>
  <c r="I70" i="5"/>
  <c r="I74" i="5"/>
  <c r="I51" i="5"/>
  <c r="I55" i="5"/>
  <c r="I59" i="5"/>
  <c r="I63" i="5"/>
  <c r="I67" i="5"/>
  <c r="I71" i="5"/>
  <c r="I76" i="5"/>
  <c r="I68" i="5"/>
  <c r="I60" i="5"/>
  <c r="I52" i="5"/>
  <c r="I72" i="5"/>
  <c r="I64" i="5"/>
  <c r="I56" i="5"/>
  <c r="I48" i="5"/>
  <c r="I112" i="5"/>
  <c r="I35" i="5"/>
  <c r="I109" i="5"/>
  <c r="I30" i="5"/>
  <c r="I128" i="5"/>
  <c r="J126" i="5" s="1"/>
  <c r="I143" i="5"/>
  <c r="I80" i="5"/>
  <c r="J78" i="5" s="1"/>
  <c r="I34" i="5"/>
  <c r="J32" i="5" s="1"/>
  <c r="I29" i="5"/>
  <c r="I17" i="5"/>
  <c r="I21" i="5"/>
  <c r="I18" i="5"/>
  <c r="I22" i="5"/>
  <c r="I19" i="5"/>
  <c r="I20" i="5"/>
  <c r="I148" i="5"/>
  <c r="J146" i="5" s="1"/>
  <c r="I16" i="5"/>
  <c r="I130" i="5"/>
  <c r="I118" i="5"/>
  <c r="J116" i="5" s="1"/>
  <c r="I26" i="5"/>
  <c r="J24" i="5" s="1"/>
  <c r="I91" i="5"/>
  <c r="J89" i="5" s="1"/>
  <c r="I129" i="5"/>
  <c r="I111" i="5"/>
  <c r="I136" i="5"/>
  <c r="J134" i="5" s="1"/>
  <c r="I142" i="5"/>
  <c r="J140" i="5" s="1"/>
  <c r="I113" i="5"/>
  <c r="I45" i="5"/>
  <c r="J43" i="5" s="1"/>
  <c r="I108" i="5"/>
  <c r="J106" i="5" s="1"/>
  <c r="I110" i="5"/>
  <c r="I137" i="5"/>
  <c r="I28" i="5"/>
  <c r="I15" i="5"/>
  <c r="I138" i="5"/>
  <c r="I144" i="5"/>
  <c r="I14" i="5"/>
  <c r="J12" i="5" s="1"/>
  <c r="J167" i="5" s="1"/>
  <c r="I27" i="5"/>
  <c r="I14" i="6" l="1"/>
  <c r="I16" i="6" s="1"/>
  <c r="I18" i="6" s="1"/>
  <c r="I20" i="6" s="1"/>
  <c r="I23" i="6" s="1"/>
</calcChain>
</file>

<file path=xl/sharedStrings.xml><?xml version="1.0" encoding="utf-8"?>
<sst xmlns="http://schemas.openxmlformats.org/spreadsheetml/2006/main" count="382" uniqueCount="258">
  <si>
    <t>1.</t>
  </si>
  <si>
    <t>1.1</t>
  </si>
  <si>
    <t>1.2</t>
  </si>
  <si>
    <t>1.3</t>
  </si>
  <si>
    <t>1.4</t>
  </si>
  <si>
    <t>2.</t>
  </si>
  <si>
    <t>2.1</t>
  </si>
  <si>
    <t>2.2</t>
  </si>
  <si>
    <t>2.3</t>
  </si>
  <si>
    <t>2.4</t>
  </si>
  <si>
    <t>2.5</t>
  </si>
  <si>
    <t>5.1</t>
  </si>
  <si>
    <t>6.1</t>
  </si>
  <si>
    <t>7.1</t>
  </si>
  <si>
    <t>8.1</t>
  </si>
  <si>
    <t>9.1</t>
  </si>
  <si>
    <t>10.1</t>
  </si>
  <si>
    <t>10.2</t>
  </si>
  <si>
    <t>12.1</t>
  </si>
  <si>
    <t xml:space="preserve">EMPRESA: </t>
  </si>
  <si>
    <t>CANTIDAD</t>
  </si>
  <si>
    <t>UNIDAD</t>
  </si>
  <si>
    <t>PRECIO RUBRO Pesos uruguayos</t>
  </si>
  <si>
    <t xml:space="preserve">PRESUPUESTO OBRA  </t>
  </si>
  <si>
    <t>$</t>
  </si>
  <si>
    <t>PRESUPUESTO</t>
  </si>
  <si>
    <t>R   E   S   U   M   E   N</t>
  </si>
  <si>
    <t xml:space="preserve">I. V. A. (22%) OBRA </t>
  </si>
  <si>
    <t>Plazo de Ejecución de la Obra:</t>
  </si>
  <si>
    <t>NOTA:</t>
  </si>
  <si>
    <t>Los costos son a valores de octubre de 2009</t>
  </si>
  <si>
    <t>CUADRO DE AREAS</t>
  </si>
  <si>
    <t>ponderado</t>
  </si>
  <si>
    <t xml:space="preserve">nuevo </t>
  </si>
  <si>
    <t>m2</t>
  </si>
  <si>
    <t>adecuacion</t>
  </si>
  <si>
    <t xml:space="preserve">infraestructura obras exteriores 15% </t>
  </si>
  <si>
    <t>cubierto exterior  20%</t>
  </si>
  <si>
    <t>AREA TOTAL</t>
  </si>
  <si>
    <t>valor m2</t>
  </si>
  <si>
    <t>PRECIO UNITARIO 
Pesos uruguayos</t>
  </si>
  <si>
    <t>PRECIO SUBRUBRO 
Pesos uruguayos</t>
  </si>
  <si>
    <t>% del Rubro en Obra Total</t>
  </si>
  <si>
    <t>CELDA CON FÓRMULA</t>
  </si>
  <si>
    <t>GL</t>
  </si>
  <si>
    <t>M2</t>
  </si>
  <si>
    <t>U</t>
  </si>
  <si>
    <t>TOTAL GENERAL OBRA $  (IVA y LEYES SOCIALES)</t>
  </si>
  <si>
    <t>SUB TOTAL OBRA $ CON IVA (SIN LEYES SOCIALES)</t>
  </si>
  <si>
    <t>SUB TOTAL OBRA $</t>
  </si>
  <si>
    <t>MONTO IMPONIBLE OBRA $</t>
  </si>
  <si>
    <t>Monto imponible imprevistos $</t>
  </si>
  <si>
    <t>LEYES SOCIALES OBRA PREVISTA (64,8% del Monto Imponible) $</t>
  </si>
  <si>
    <t>LEYES SOCIALES imprevistos (64,8% del Monto Imponible) $</t>
  </si>
  <si>
    <t>X DIAS CALENDARIO</t>
  </si>
  <si>
    <t>FIDEICOMISO DE INFRAESTRUCTURA EDUCATIVA PÚBLICA DE LA ADMINISTRACIÓN NACIONAL DE EDUCACIÓN PÚBLICA</t>
  </si>
  <si>
    <t>10.3</t>
  </si>
  <si>
    <t>9.2</t>
  </si>
  <si>
    <t>9.3</t>
  </si>
  <si>
    <t>M3</t>
  </si>
  <si>
    <t>7.2</t>
  </si>
  <si>
    <t>7.3</t>
  </si>
  <si>
    <t>SUB TOTAL OBRA</t>
  </si>
  <si>
    <t>Imprevistos (10% de Obra Prevista)</t>
  </si>
  <si>
    <t>3.1</t>
  </si>
  <si>
    <t>3.2</t>
  </si>
  <si>
    <t>7.4</t>
  </si>
  <si>
    <t>7.5</t>
  </si>
  <si>
    <t>7.6</t>
  </si>
  <si>
    <t>11.1</t>
  </si>
  <si>
    <t>11.2</t>
  </si>
  <si>
    <t>11.3</t>
  </si>
  <si>
    <t>Cartel de obra</t>
  </si>
  <si>
    <t>Construcciones provisorias</t>
  </si>
  <si>
    <t>Consumo de UTE</t>
  </si>
  <si>
    <t>Fletes</t>
  </si>
  <si>
    <t>Limpieza general</t>
  </si>
  <si>
    <t>IMPLANTACIÓN Y REPLANTEO</t>
  </si>
  <si>
    <t>ALBAÑILERIA</t>
  </si>
  <si>
    <t>5.2</t>
  </si>
  <si>
    <t>5.3</t>
  </si>
  <si>
    <t>5.4</t>
  </si>
  <si>
    <t>5.5</t>
  </si>
  <si>
    <t>5.6</t>
  </si>
  <si>
    <t>5.7</t>
  </si>
  <si>
    <t>5.8</t>
  </si>
  <si>
    <t>INSTALACION SANITARIA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</si>
  <si>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</si>
  <si>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</si>
  <si>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</si>
  <si>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</si>
  <si>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</si>
  <si>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</si>
  <si>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</si>
  <si>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</si>
  <si>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</si>
  <si>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</si>
  <si>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6.12</t>
  </si>
  <si>
    <t>Tableros</t>
  </si>
  <si>
    <t>7.7</t>
  </si>
  <si>
    <t>9.4</t>
  </si>
  <si>
    <t>9.5</t>
  </si>
  <si>
    <t>ACERO INOXIDABLE</t>
  </si>
  <si>
    <t>PETREOS</t>
  </si>
  <si>
    <t>13.1</t>
  </si>
  <si>
    <t>13.2</t>
  </si>
  <si>
    <t>13.3</t>
  </si>
  <si>
    <t>13.4</t>
  </si>
  <si>
    <t>13.5</t>
  </si>
  <si>
    <t>13.6</t>
  </si>
  <si>
    <t>1.5</t>
  </si>
  <si>
    <t>1.6</t>
  </si>
  <si>
    <t>1.7</t>
  </si>
  <si>
    <t>1.8</t>
  </si>
  <si>
    <t>1.9</t>
  </si>
  <si>
    <t xml:space="preserve">SUB TOTAL OBRA </t>
  </si>
  <si>
    <t>LLAMADO 05/2015</t>
  </si>
  <si>
    <t>OBRA:ESCUELA 79 MALDONADO</t>
  </si>
  <si>
    <t>Replanteo (incluye cateo del terreno)</t>
  </si>
  <si>
    <t>allado separativo entre la ozona de obra y la zona en uso escolar</t>
  </si>
  <si>
    <t>Solicitud provisorio de UTE</t>
  </si>
  <si>
    <t>Prevencionista de obra</t>
  </si>
  <si>
    <t>Andamios y medios auxiliares</t>
  </si>
  <si>
    <t>Retiro de materiales en ona de acceso, retiro de elementos de zona de obras a otro sector</t>
  </si>
  <si>
    <t>MOVIMIENTOS DE TIERRA - DEMOLICIONES</t>
  </si>
  <si>
    <t>Llimpieza de predio. Quitar la capa vegetal en aerea de obra</t>
  </si>
  <si>
    <t>Excavación fundaciones. Profundidad minima a verificar 1,3m</t>
  </si>
  <si>
    <t>Zanjeado sanitaria</t>
  </si>
  <si>
    <t>Demoliciones y retiro de escombros</t>
  </si>
  <si>
    <t>Aporte de material granular balasto compactado</t>
  </si>
  <si>
    <t>Dados de hormigón ciclóeo</t>
  </si>
  <si>
    <t>Viga fundación de hormigón armado</t>
  </si>
  <si>
    <t>Contrapiso armado zonas de obra, barrera de vapor 450 micras</t>
  </si>
  <si>
    <t>Viga pretil</t>
  </si>
  <si>
    <t>Sistema Steel Framing estructura, aislación, placas, calculo y panelizado, certificación seguridad estructural</t>
  </si>
  <si>
    <t>Estructura PINI10 en galería</t>
  </si>
  <si>
    <t>Pilares de hormigón armado</t>
  </si>
  <si>
    <t>3.3</t>
  </si>
  <si>
    <t>3.4</t>
  </si>
  <si>
    <t>3.5</t>
  </si>
  <si>
    <t>3.6</t>
  </si>
  <si>
    <t>3.7</t>
  </si>
  <si>
    <t>3.8</t>
  </si>
  <si>
    <t>Aislaciones</t>
  </si>
  <si>
    <t>Aislación hidrófuga sobre constrapiso armado, viga de fundación, etc</t>
  </si>
  <si>
    <t>Muros</t>
  </si>
  <si>
    <t>Muros de ticholo de 17 cm</t>
  </si>
  <si>
    <t>Muro de ladrillo</t>
  </si>
  <si>
    <t>Muro de bloques de 15 cm vibroprensado y curado al vapor</t>
  </si>
  <si>
    <t>Revoques</t>
  </si>
  <si>
    <t>Exteriores</t>
  </si>
  <si>
    <t>Interiores</t>
  </si>
  <si>
    <t>Pretiles</t>
  </si>
  <si>
    <t>Contrapisos</t>
  </si>
  <si>
    <t>Exteriores llaneados incluye escalera</t>
  </si>
  <si>
    <t>Pisos y zócalos</t>
  </si>
  <si>
    <t>Piso pegado de madera natural con adhesivo tipo Bona</t>
  </si>
  <si>
    <t>Porcelanato tipo Kilpen Grace</t>
  </si>
  <si>
    <t>Porcelanato tipo Kilpen Mars</t>
  </si>
  <si>
    <t>Porcelanato antidezlizante tipo Kilpen Mars antideslizante grafito rústico</t>
  </si>
  <si>
    <t>Pavimento táctil</t>
  </si>
  <si>
    <t>Vereda Perimetral, alisado arena y cemento</t>
  </si>
  <si>
    <t>Revestimientos</t>
  </si>
  <si>
    <t>Porcelanato 30x60</t>
  </si>
  <si>
    <t>Aberturas</t>
  </si>
  <si>
    <t>Instalación de aberturas exteriores e interiores</t>
  </si>
  <si>
    <t>Ayuda a instalación sanitaria</t>
  </si>
  <si>
    <t>Ayuda a instalación electrica</t>
  </si>
  <si>
    <t>Azoteas y cubiertas</t>
  </si>
  <si>
    <t>Incorporación de relleno para pendientes</t>
  </si>
  <si>
    <t>Preparación de la superficie</t>
  </si>
  <si>
    <t>Impermeabilización a realizar</t>
  </si>
  <si>
    <t>Suministro y colocación de protectores de embudos</t>
  </si>
  <si>
    <t>Cubierta tipo ISODEC espesor 10 cm</t>
  </si>
  <si>
    <t>Cubierta galvanizada acanalada calibre 24, suministro y colocación</t>
  </si>
  <si>
    <t>ESTRUCTURA</t>
  </si>
  <si>
    <t>Desagües primarios y secunsarios</t>
  </si>
  <si>
    <t>C`´amaras de inspección</t>
  </si>
  <si>
    <t>Pluviales</t>
  </si>
  <si>
    <t>Abastecimiento de agua fría y cliente</t>
  </si>
  <si>
    <t>Grifería</t>
  </si>
  <si>
    <t>Accesorios (barras fijas y móvil en 9.4 y 9.5)</t>
  </si>
  <si>
    <t>equipamiento</t>
  </si>
  <si>
    <t>Instalación de Incendio</t>
  </si>
  <si>
    <t>INSTALACIÓN ELÉCTRICA</t>
  </si>
  <si>
    <t>Cambio de medidor y acometida</t>
  </si>
  <si>
    <t>Instalación eléctrica</t>
  </si>
  <si>
    <t>Instalación telefonía y datos</t>
  </si>
  <si>
    <t>Instalación seguridad e incendio</t>
  </si>
  <si>
    <t xml:space="preserve">Suministro e instalación de luminarias L1 </t>
  </si>
  <si>
    <t>Suministro e instalación de luminarias L2</t>
  </si>
  <si>
    <t>Suministro e instalación de luminarias L3</t>
  </si>
  <si>
    <t>Suministro e instalación de luminarias L4</t>
  </si>
  <si>
    <t>Suministro e instalación de luminarias L5</t>
  </si>
  <si>
    <t>Suministro e instalación de luminarias L6</t>
  </si>
  <si>
    <t>Suministro e instalación de luminarias L7</t>
  </si>
  <si>
    <t>Equipos de autonomía para ñinstalar en 5 luminarias ( 3 en L1 y 2 en L3)</t>
  </si>
  <si>
    <t>Trámites y planos conforme a obra</t>
  </si>
  <si>
    <t>6.13</t>
  </si>
  <si>
    <t>6.14</t>
  </si>
  <si>
    <t>ALUMINIO</t>
  </si>
  <si>
    <t>AL1</t>
  </si>
  <si>
    <t>AL2</t>
  </si>
  <si>
    <t>AL3</t>
  </si>
  <si>
    <t>AL4</t>
  </si>
  <si>
    <t>AL5</t>
  </si>
  <si>
    <t>AL6</t>
  </si>
  <si>
    <t>AL7</t>
  </si>
  <si>
    <t>CARPINTERIA</t>
  </si>
  <si>
    <t>8.2</t>
  </si>
  <si>
    <t>8.3</t>
  </si>
  <si>
    <t>8.4</t>
  </si>
  <si>
    <t>8.5</t>
  </si>
  <si>
    <t>8.6</t>
  </si>
  <si>
    <t>8.7</t>
  </si>
  <si>
    <t>C1 PUERTA 90</t>
  </si>
  <si>
    <t>C2 PUERTA DOBLE</t>
  </si>
  <si>
    <t>C3 PLACARD BAJO MESADA AULA CIEGOS</t>
  </si>
  <si>
    <t>C4 MESA APARATOS CON PATAS CROMADAS</t>
  </si>
  <si>
    <t>C5 PLACARES TALLER</t>
  </si>
  <si>
    <t>C6 GUARDASILLAS CEDRO</t>
  </si>
  <si>
    <t>C7 PIZARRAS EN CORCHO 90X120</t>
  </si>
  <si>
    <t>Protección en puertas</t>
  </si>
  <si>
    <t>Piletón en taller peluquería</t>
  </si>
  <si>
    <t>Manotón puertas</t>
  </si>
  <si>
    <t>Barras fijas de 80 cm</t>
  </si>
  <si>
    <t>Barra móvil de 80 cm</t>
  </si>
  <si>
    <t>Mesada P1 y estructura de apoyo</t>
  </si>
  <si>
    <t>Mesada P2 y estructura de apoyo</t>
  </si>
  <si>
    <t>Mesada P3</t>
  </si>
  <si>
    <t>ESPEJOS</t>
  </si>
  <si>
    <t>Espejo Es1</t>
  </si>
  <si>
    <t>Espejo Es2</t>
  </si>
  <si>
    <t>Espejo Es3</t>
  </si>
  <si>
    <t>PINTURA</t>
  </si>
  <si>
    <t>Interior</t>
  </si>
  <si>
    <t>Cielorraso</t>
  </si>
  <si>
    <t>Exterior</t>
  </si>
  <si>
    <t>Exterior en herrería con fondo y pintura epoxi</t>
  </si>
  <si>
    <t>barniz o protector para madera</t>
  </si>
  <si>
    <t>12.2</t>
  </si>
  <si>
    <t>12.3</t>
  </si>
  <si>
    <t>12.4</t>
  </si>
  <si>
    <t>12.5</t>
  </si>
  <si>
    <t>VARIOS</t>
  </si>
  <si>
    <t>Calefón  tanque de cobre 60 lt</t>
  </si>
  <si>
    <t>Cortinas en L2, L3, L4 y L5, miniveneciana metálica color gris</t>
  </si>
  <si>
    <t>aires acondicionados</t>
  </si>
  <si>
    <t>Proyecto ejecutivo incluyendo cálculo de estructura integral (incorpora cálculo de estrutura steel frame)</t>
  </si>
  <si>
    <t>Permiso de construcción</t>
  </si>
  <si>
    <t>Proyecto y gestión para la Habilitación de Bomberos</t>
  </si>
  <si>
    <t>Ejecución del proyecto habilitado por Bomberos</t>
  </si>
  <si>
    <t>Vegetales, tepes de césped, etc, acondicionamiento jposterior y tejido</t>
  </si>
  <si>
    <t>13.7</t>
  </si>
  <si>
    <t>13.8</t>
  </si>
  <si>
    <t>13.9</t>
  </si>
  <si>
    <t>13.10</t>
  </si>
  <si>
    <t>OBRA: ESCUELA 79 MALDONADO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</si>
</sst>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[$$-2C0A]\ #,##0.00"/>
    <numFmt numFmtId="166" formatCode="0.00;[Red]0.00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14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b/>
      <sz val="16"/>
      <name val="AvantGarde Bk BT"/>
      <family val="2"/>
    </font>
    <font>
      <b/>
      <sz val="22"/>
      <name val="AvantGarde Bk BT"/>
      <family val="2"/>
    </font>
    <font>
      <sz val="12"/>
      <color indexed="10"/>
      <name val="AvantGarde Bk BT"/>
      <family val="2"/>
    </font>
    <font>
      <sz val="10"/>
      <color indexed="10"/>
      <name val="AvantGarde Bk BT"/>
      <family val="2"/>
    </font>
    <font>
      <sz val="10"/>
      <name val="AvantGarde Bk BT"/>
      <family val="2"/>
    </font>
    <font>
      <b/>
      <sz val="10"/>
      <name val="AvantGarde Bk BT"/>
      <family val="2"/>
    </font>
    <font>
      <sz val="12"/>
      <name val="AvantGarde Bk BT"/>
      <family val="2"/>
    </font>
    <font>
      <b/>
      <sz val="18"/>
      <name val="AvantGarde Bk BT"/>
      <family val="2"/>
    </font>
    <font>
      <b/>
      <sz val="20"/>
      <name val="AvantGarde Bk BT"/>
      <family val="2"/>
    </font>
    <font>
      <sz val="20"/>
      <name val="AvantGarde Bk BT"/>
      <family val="2"/>
    </font>
    <font>
      <sz val="18"/>
      <name val="AvantGarde Bk BT"/>
      <family val="2"/>
    </font>
    <font>
      <b/>
      <sz val="14"/>
      <name val="AvantGarde Bk BT"/>
      <family val="2"/>
    </font>
    <font>
      <sz val="11"/>
      <color indexed="10"/>
      <name val="AvantGarde Bk BT"/>
      <family val="2"/>
    </font>
    <font>
      <b/>
      <sz val="13"/>
      <name val="AvantGarde Bk BT"/>
      <family val="2"/>
    </font>
    <font>
      <sz val="11"/>
      <name val="AvantGarde Bk BT"/>
      <family val="2"/>
    </font>
    <font>
      <sz val="14"/>
      <name val="AvantGarde Bk BT"/>
      <family val="2"/>
    </font>
    <font>
      <sz val="13"/>
      <name val="AvantGarde Bk BT"/>
      <family val="2"/>
    </font>
    <font>
      <sz val="16"/>
      <name val="AvantGarde Bk BT"/>
      <family val="2"/>
    </font>
    <font>
      <sz val="14"/>
      <color indexed="10"/>
      <name val="AvantGarde Bk BT"/>
      <family val="2"/>
    </font>
    <font>
      <b/>
      <sz val="11"/>
      <name val="AvantGarde Bk BT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0"/>
      <name val="Frutiger-Light"/>
    </font>
    <font>
      <b/>
      <sz val="11"/>
      <name val="Arial"/>
      <family val="2"/>
    </font>
    <font>
      <b/>
      <sz val="22"/>
      <name val="Arial"/>
      <family val="2"/>
    </font>
    <font>
      <sz val="22"/>
      <color theme="1"/>
      <name val="Calibri"/>
      <family val="2"/>
      <scheme val="minor"/>
    </font>
    <font>
      <b/>
      <sz val="12"/>
      <name val="AvantGarde Bk BT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34" fillId="0" borderId="0"/>
  </cellStyleXfs>
  <cellXfs count="267">
    <xf numFmtId="0" fontId="0" fillId="0" borderId="0" xfId="0"/>
    <xf numFmtId="0" fontId="0" fillId="0" borderId="0" xfId="0" applyAlignment="1">
      <alignment wrapText="1"/>
    </xf>
    <xf numFmtId="0" fontId="0" fillId="0" borderId="0" xfId="0" applyFill="1"/>
    <xf numFmtId="4" fontId="0" fillId="0" borderId="0" xfId="0" applyNumberFormat="1"/>
    <xf numFmtId="0" fontId="16" fillId="8" borderId="4" xfId="0" applyFont="1" applyFill="1" applyBorder="1"/>
    <xf numFmtId="0" fontId="18" fillId="8" borderId="0" xfId="3" applyFont="1" applyFill="1" applyBorder="1"/>
    <xf numFmtId="10" fontId="16" fillId="8" borderId="0" xfId="4" applyNumberFormat="1" applyFont="1" applyFill="1" applyBorder="1"/>
    <xf numFmtId="4" fontId="18" fillId="8" borderId="5" xfId="3" applyNumberFormat="1" applyFont="1" applyFill="1" applyBorder="1"/>
    <xf numFmtId="0" fontId="19" fillId="5" borderId="4" xfId="3" applyFont="1" applyFill="1" applyBorder="1"/>
    <xf numFmtId="0" fontId="19" fillId="5" borderId="0" xfId="3" applyFont="1" applyFill="1" applyBorder="1"/>
    <xf numFmtId="0" fontId="13" fillId="5" borderId="0" xfId="3" applyFont="1" applyFill="1" applyBorder="1"/>
    <xf numFmtId="0" fontId="18" fillId="5" borderId="0" xfId="3" applyFont="1" applyFill="1" applyBorder="1"/>
    <xf numFmtId="4" fontId="18" fillId="5" borderId="5" xfId="3" applyNumberFormat="1" applyFont="1" applyFill="1" applyBorder="1"/>
    <xf numFmtId="2" fontId="18" fillId="8" borderId="4" xfId="3" applyNumberFormat="1" applyFont="1" applyFill="1" applyBorder="1"/>
    <xf numFmtId="0" fontId="18" fillId="8" borderId="0" xfId="3" applyFont="1" applyFill="1" applyBorder="1" applyAlignment="1">
      <alignment horizontal="center"/>
    </xf>
    <xf numFmtId="2" fontId="18" fillId="8" borderId="6" xfId="3" applyNumberFormat="1" applyFont="1" applyFill="1" applyBorder="1"/>
    <xf numFmtId="0" fontId="18" fillId="8" borderId="7" xfId="3" applyFont="1" applyFill="1" applyBorder="1" applyAlignment="1">
      <alignment horizontal="center"/>
    </xf>
    <xf numFmtId="10" fontId="16" fillId="8" borderId="7" xfId="4" applyNumberFormat="1" applyFont="1" applyFill="1" applyBorder="1"/>
    <xf numFmtId="0" fontId="18" fillId="8" borderId="7" xfId="3" applyFont="1" applyFill="1" applyBorder="1"/>
    <xf numFmtId="4" fontId="18" fillId="8" borderId="8" xfId="3" applyNumberFormat="1" applyFont="1" applyFill="1" applyBorder="1"/>
    <xf numFmtId="1" fontId="20" fillId="4" borderId="1" xfId="3" applyNumberFormat="1" applyFont="1" applyFill="1" applyBorder="1" applyAlignment="1">
      <alignment horizontal="center" vertical="center"/>
    </xf>
    <xf numFmtId="0" fontId="20" fillId="4" borderId="2" xfId="3" applyFont="1" applyFill="1" applyBorder="1" applyAlignment="1">
      <alignment horizontal="left" vertical="center"/>
    </xf>
    <xf numFmtId="0" fontId="21" fillId="4" borderId="2" xfId="3" applyFont="1" applyFill="1" applyBorder="1" applyAlignment="1">
      <alignment horizontal="center" vertical="center"/>
    </xf>
    <xf numFmtId="0" fontId="18" fillId="4" borderId="2" xfId="3" applyFont="1" applyFill="1" applyBorder="1" applyAlignment="1">
      <alignment vertical="center"/>
    </xf>
    <xf numFmtId="10" fontId="12" fillId="4" borderId="2" xfId="4" applyNumberFormat="1" applyFont="1" applyFill="1" applyBorder="1" applyAlignment="1">
      <alignment horizontal="left" vertical="center"/>
    </xf>
    <xf numFmtId="2" fontId="0" fillId="0" borderId="0" xfId="0" applyNumberFormat="1"/>
    <xf numFmtId="1" fontId="20" fillId="4" borderId="6" xfId="3" applyNumberFormat="1" applyFont="1" applyFill="1" applyBorder="1" applyAlignment="1">
      <alignment horizontal="center" vertical="center"/>
    </xf>
    <xf numFmtId="0" fontId="22" fillId="4" borderId="7" xfId="3" applyFont="1" applyFill="1" applyBorder="1" applyAlignment="1">
      <alignment horizontal="center" vertical="center"/>
    </xf>
    <xf numFmtId="0" fontId="18" fillId="4" borderId="7" xfId="3" applyFont="1" applyFill="1" applyBorder="1" applyAlignment="1">
      <alignment vertical="center"/>
    </xf>
    <xf numFmtId="10" fontId="12" fillId="4" borderId="7" xfId="4" applyNumberFormat="1" applyFont="1" applyFill="1" applyBorder="1" applyAlignment="1">
      <alignment horizontal="left" vertical="center"/>
    </xf>
    <xf numFmtId="10" fontId="18" fillId="8" borderId="0" xfId="3" applyNumberFormat="1" applyFont="1" applyFill="1" applyBorder="1"/>
    <xf numFmtId="0" fontId="23" fillId="8" borderId="0" xfId="3" applyFont="1" applyFill="1" applyBorder="1" applyAlignment="1">
      <alignment horizontal="center"/>
    </xf>
    <xf numFmtId="0" fontId="24" fillId="4" borderId="22" xfId="2" applyFont="1" applyFill="1" applyBorder="1" applyAlignment="1">
      <alignment horizontal="right"/>
    </xf>
    <xf numFmtId="0" fontId="12" fillId="4" borderId="23" xfId="2" applyFont="1" applyFill="1" applyBorder="1" applyAlignment="1"/>
    <xf numFmtId="0" fontId="23" fillId="4" borderId="23" xfId="2" applyFont="1" applyFill="1" applyBorder="1" applyAlignment="1"/>
    <xf numFmtId="0" fontId="25" fillId="4" borderId="23" xfId="2" applyFont="1" applyFill="1" applyBorder="1" applyAlignment="1"/>
    <xf numFmtId="164" fontId="23" fillId="4" borderId="23" xfId="2" applyNumberFormat="1" applyFont="1" applyFill="1" applyBorder="1" applyAlignment="1">
      <alignment horizontal="center"/>
    </xf>
    <xf numFmtId="4" fontId="18" fillId="4" borderId="23" xfId="2" applyNumberFormat="1" applyFont="1" applyFill="1" applyBorder="1" applyAlignment="1" applyProtection="1">
      <alignment horizontal="center"/>
      <protection locked="0"/>
    </xf>
    <xf numFmtId="3" fontId="12" fillId="4" borderId="24" xfId="2" applyNumberFormat="1" applyFont="1" applyFill="1" applyBorder="1"/>
    <xf numFmtId="0" fontId="24" fillId="8" borderId="4" xfId="2" applyFont="1" applyFill="1" applyBorder="1" applyAlignment="1">
      <alignment horizontal="right"/>
    </xf>
    <xf numFmtId="0" fontId="24" fillId="8" borderId="0" xfId="2" applyFont="1" applyFill="1" applyBorder="1" applyAlignment="1">
      <alignment horizontal="right"/>
    </xf>
    <xf numFmtId="0" fontId="23" fillId="8" borderId="0" xfId="2" applyFont="1" applyFill="1" applyBorder="1" applyAlignment="1"/>
    <xf numFmtId="0" fontId="25" fillId="8" borderId="0" xfId="2" applyFont="1" applyFill="1" applyBorder="1" applyAlignment="1"/>
    <xf numFmtId="164" fontId="23" fillId="8" borderId="0" xfId="2" applyNumberFormat="1" applyFont="1" applyFill="1" applyBorder="1" applyAlignment="1">
      <alignment horizontal="center"/>
    </xf>
    <xf numFmtId="4" fontId="26" fillId="8" borderId="0" xfId="2" applyNumberFormat="1" applyFont="1" applyFill="1" applyBorder="1" applyAlignment="1" applyProtection="1">
      <alignment horizontal="center"/>
      <protection locked="0"/>
    </xf>
    <xf numFmtId="3" fontId="23" fillId="8" borderId="16" xfId="2" applyNumberFormat="1" applyFont="1" applyFill="1" applyBorder="1"/>
    <xf numFmtId="0" fontId="14" fillId="8" borderId="25" xfId="2" applyFont="1" applyFill="1" applyBorder="1"/>
    <xf numFmtId="0" fontId="27" fillId="8" borderId="20" xfId="2" applyFont="1" applyFill="1" applyBorder="1" applyAlignment="1"/>
    <xf numFmtId="0" fontId="18" fillId="8" borderId="20" xfId="2" applyFont="1" applyFill="1" applyBorder="1"/>
    <xf numFmtId="0" fontId="28" fillId="8" borderId="20" xfId="2" applyFont="1" applyFill="1" applyBorder="1" applyAlignment="1"/>
    <xf numFmtId="164" fontId="28" fillId="8" borderId="20" xfId="2" applyNumberFormat="1" applyFont="1" applyFill="1" applyBorder="1" applyAlignment="1">
      <alignment horizontal="center"/>
    </xf>
    <xf numFmtId="4" fontId="18" fillId="8" borderId="20" xfId="2" applyNumberFormat="1" applyFont="1" applyFill="1" applyBorder="1" applyAlignment="1">
      <alignment horizontal="center"/>
    </xf>
    <xf numFmtId="0" fontId="30" fillId="8" borderId="4" xfId="2" applyFont="1" applyFill="1" applyBorder="1"/>
    <xf numFmtId="4" fontId="18" fillId="8" borderId="0" xfId="2" applyNumberFormat="1" applyFont="1" applyFill="1" applyBorder="1" applyAlignment="1">
      <alignment horizontal="center"/>
    </xf>
    <xf numFmtId="3" fontId="12" fillId="8" borderId="16" xfId="2" applyNumberFormat="1" applyFont="1" applyFill="1" applyBorder="1"/>
    <xf numFmtId="0" fontId="30" fillId="5" borderId="11" xfId="2" applyFont="1" applyFill="1" applyBorder="1"/>
    <xf numFmtId="0" fontId="12" fillId="5" borderId="13" xfId="2" applyFont="1" applyFill="1" applyBorder="1" applyAlignment="1"/>
    <xf numFmtId="0" fontId="27" fillId="5" borderId="13" xfId="2" applyFont="1" applyFill="1" applyBorder="1"/>
    <xf numFmtId="164" fontId="23" fillId="5" borderId="13" xfId="2" applyNumberFormat="1" applyFont="1" applyFill="1" applyBorder="1" applyAlignment="1">
      <alignment horizontal="center"/>
    </xf>
    <xf numFmtId="4" fontId="18" fillId="5" borderId="13" xfId="2" applyNumberFormat="1" applyFont="1" applyFill="1" applyBorder="1" applyAlignment="1">
      <alignment horizontal="center"/>
    </xf>
    <xf numFmtId="3" fontId="20" fillId="5" borderId="15" xfId="2" applyNumberFormat="1" applyFont="1" applyFill="1" applyBorder="1"/>
    <xf numFmtId="0" fontId="15" fillId="8" borderId="25" xfId="2" applyFont="1" applyFill="1" applyBorder="1"/>
    <xf numFmtId="0" fontId="28" fillId="8" borderId="20" xfId="2" applyFont="1" applyFill="1" applyBorder="1" applyAlignment="1">
      <alignment horizontal="left"/>
    </xf>
    <xf numFmtId="0" fontId="15" fillId="8" borderId="4" xfId="2" applyFont="1" applyFill="1" applyBorder="1"/>
    <xf numFmtId="0" fontId="28" fillId="8" borderId="0" xfId="2" applyFont="1" applyFill="1" applyBorder="1" applyAlignment="1">
      <alignment horizontal="left"/>
    </xf>
    <xf numFmtId="0" fontId="25" fillId="8" borderId="18" xfId="2" applyFont="1" applyFill="1" applyBorder="1" applyAlignment="1">
      <alignment horizontal="left"/>
    </xf>
    <xf numFmtId="0" fontId="25" fillId="8" borderId="20" xfId="2" applyFont="1" applyFill="1" applyBorder="1" applyAlignment="1">
      <alignment horizontal="left"/>
    </xf>
    <xf numFmtId="164" fontId="25" fillId="8" borderId="0" xfId="2" applyNumberFormat="1" applyFont="1" applyFill="1" applyBorder="1" applyAlignment="1">
      <alignment horizontal="center"/>
    </xf>
    <xf numFmtId="4" fontId="26" fillId="8" borderId="0" xfId="2" applyNumberFormat="1" applyFont="1" applyFill="1" applyBorder="1" applyAlignment="1">
      <alignment horizontal="center"/>
    </xf>
    <xf numFmtId="0" fontId="18" fillId="8" borderId="1" xfId="2" applyFont="1" applyFill="1" applyBorder="1"/>
    <xf numFmtId="0" fontId="18" fillId="8" borderId="2" xfId="2" applyFont="1" applyFill="1" applyBorder="1"/>
    <xf numFmtId="0" fontId="26" fillId="8" borderId="2" xfId="2" applyFont="1" applyFill="1" applyBorder="1"/>
    <xf numFmtId="3" fontId="18" fillId="8" borderId="17" xfId="2" applyNumberFormat="1" applyFont="1" applyFill="1" applyBorder="1"/>
    <xf numFmtId="0" fontId="18" fillId="8" borderId="6" xfId="2" applyFont="1" applyFill="1" applyBorder="1"/>
    <xf numFmtId="0" fontId="18" fillId="8" borderId="7" xfId="2" applyFont="1" applyFill="1" applyBorder="1"/>
    <xf numFmtId="0" fontId="26" fillId="8" borderId="7" xfId="2" applyFont="1" applyFill="1" applyBorder="1"/>
    <xf numFmtId="4" fontId="18" fillId="8" borderId="19" xfId="2" applyNumberFormat="1" applyFont="1" applyFill="1" applyBorder="1"/>
    <xf numFmtId="0" fontId="15" fillId="8" borderId="4" xfId="2" applyFont="1" applyFill="1" applyBorder="1" applyAlignment="1"/>
    <xf numFmtId="0" fontId="15" fillId="8" borderId="0" xfId="2" applyFont="1" applyFill="1" applyBorder="1" applyAlignment="1"/>
    <xf numFmtId="4" fontId="15" fillId="8" borderId="5" xfId="2" applyNumberFormat="1" applyFont="1" applyFill="1" applyBorder="1" applyAlignment="1"/>
    <xf numFmtId="0" fontId="12" fillId="8" borderId="0" xfId="2" applyFont="1" applyFill="1" applyBorder="1"/>
    <xf numFmtId="3" fontId="12" fillId="8" borderId="0" xfId="2" applyNumberFormat="1" applyFont="1" applyFill="1" applyBorder="1" applyAlignment="1">
      <alignment horizontal="left"/>
    </xf>
    <xf numFmtId="4" fontId="12" fillId="8" borderId="0" xfId="2" applyNumberFormat="1" applyFont="1" applyFill="1" applyBorder="1"/>
    <xf numFmtId="0" fontId="12" fillId="8" borderId="0" xfId="2" applyFont="1" applyFill="1" applyBorder="1" applyAlignment="1">
      <alignment horizontal="right"/>
    </xf>
    <xf numFmtId="4" fontId="23" fillId="0" borderId="5" xfId="2" applyNumberFormat="1" applyFont="1" applyFill="1" applyBorder="1" applyAlignment="1">
      <alignment horizontal="right"/>
    </xf>
    <xf numFmtId="0" fontId="0" fillId="8" borderId="6" xfId="0" applyFill="1" applyBorder="1"/>
    <xf numFmtId="0" fontId="0" fillId="8" borderId="7" xfId="0" applyFill="1" applyBorder="1"/>
    <xf numFmtId="4" fontId="0" fillId="8" borderId="8" xfId="0" applyNumberFormat="1" applyFill="1" applyBorder="1"/>
    <xf numFmtId="0" fontId="4" fillId="6" borderId="0" xfId="0" applyFont="1" applyFill="1" applyBorder="1"/>
    <xf numFmtId="0" fontId="11" fillId="6" borderId="0" xfId="0" applyFont="1" applyFill="1" applyBorder="1" applyAlignment="1" applyProtection="1">
      <alignment horizontal="left"/>
    </xf>
    <xf numFmtId="39" fontId="11" fillId="6" borderId="0" xfId="0" applyNumberFormat="1" applyFont="1" applyFill="1" applyBorder="1" applyProtection="1"/>
    <xf numFmtId="0" fontId="0" fillId="9" borderId="0" xfId="0" applyFill="1"/>
    <xf numFmtId="0" fontId="12" fillId="9" borderId="0" xfId="0" applyFont="1" applyFill="1"/>
    <xf numFmtId="0" fontId="16" fillId="9" borderId="0" xfId="0" applyFont="1" applyFill="1"/>
    <xf numFmtId="39" fontId="32" fillId="9" borderId="0" xfId="0" applyNumberFormat="1" applyFont="1" applyFill="1" applyBorder="1" applyProtection="1"/>
    <xf numFmtId="0" fontId="11" fillId="9" borderId="0" xfId="0" applyFont="1" applyFill="1" applyBorder="1" applyAlignment="1" applyProtection="1">
      <alignment horizontal="left"/>
    </xf>
    <xf numFmtId="39" fontId="11" fillId="9" borderId="0" xfId="0" applyNumberFormat="1" applyFont="1" applyFill="1" applyBorder="1" applyProtection="1"/>
    <xf numFmtId="4" fontId="0" fillId="9" borderId="0" xfId="0" applyNumberFormat="1" applyFill="1"/>
    <xf numFmtId="0" fontId="32" fillId="9" borderId="0" xfId="0" applyFont="1" applyFill="1" applyBorder="1"/>
    <xf numFmtId="0" fontId="4" fillId="9" borderId="11" xfId="0" applyFont="1" applyFill="1" applyBorder="1"/>
    <xf numFmtId="0" fontId="11" fillId="9" borderId="13" xfId="0" applyFont="1" applyFill="1" applyBorder="1" applyAlignment="1" applyProtection="1">
      <alignment horizontal="left"/>
    </xf>
    <xf numFmtId="39" fontId="11" fillId="9" borderId="12" xfId="0" applyNumberFormat="1" applyFont="1" applyFill="1" applyBorder="1" applyProtection="1"/>
    <xf numFmtId="0" fontId="4" fillId="9" borderId="13" xfId="0" applyFont="1" applyFill="1" applyBorder="1" applyAlignment="1" applyProtection="1">
      <alignment horizontal="left"/>
    </xf>
    <xf numFmtId="39" fontId="11" fillId="9" borderId="14" xfId="0" applyNumberFormat="1" applyFont="1" applyFill="1" applyBorder="1" applyProtection="1"/>
    <xf numFmtId="0" fontId="11" fillId="9" borderId="4" xfId="0" applyFont="1" applyFill="1" applyBorder="1"/>
    <xf numFmtId="39" fontId="32" fillId="9" borderId="9" xfId="0" applyNumberFormat="1" applyFont="1" applyFill="1" applyBorder="1" applyProtection="1"/>
    <xf numFmtId="39" fontId="11" fillId="9" borderId="0" xfId="0" applyNumberFormat="1" applyFont="1" applyFill="1" applyBorder="1" applyAlignment="1" applyProtection="1">
      <alignment horizontal="left"/>
    </xf>
    <xf numFmtId="39" fontId="11" fillId="9" borderId="5" xfId="0" applyNumberFormat="1" applyFont="1" applyFill="1" applyBorder="1" applyProtection="1"/>
    <xf numFmtId="39" fontId="11" fillId="9" borderId="9" xfId="0" applyNumberFormat="1" applyFont="1" applyFill="1" applyBorder="1" applyProtection="1"/>
    <xf numFmtId="39" fontId="32" fillId="9" borderId="5" xfId="0" applyNumberFormat="1" applyFont="1" applyFill="1" applyBorder="1" applyProtection="1"/>
    <xf numFmtId="0" fontId="11" fillId="9" borderId="6" xfId="0" applyFont="1" applyFill="1" applyBorder="1"/>
    <xf numFmtId="39" fontId="11" fillId="9" borderId="8" xfId="0" applyNumberFormat="1" applyFont="1" applyFill="1" applyBorder="1" applyProtection="1"/>
    <xf numFmtId="0" fontId="33" fillId="9" borderId="13" xfId="0" applyFont="1" applyFill="1" applyBorder="1"/>
    <xf numFmtId="39" fontId="33" fillId="9" borderId="12" xfId="0" applyNumberFormat="1" applyFont="1" applyFill="1" applyBorder="1" applyProtection="1"/>
    <xf numFmtId="0" fontId="0" fillId="9" borderId="4" xfId="0" applyFill="1" applyBorder="1"/>
    <xf numFmtId="0" fontId="0" fillId="9" borderId="0" xfId="0" applyFill="1" applyBorder="1"/>
    <xf numFmtId="0" fontId="0" fillId="9" borderId="9" xfId="0" applyFill="1" applyBorder="1"/>
    <xf numFmtId="39" fontId="0" fillId="9" borderId="5" xfId="0" applyNumberFormat="1" applyFill="1" applyBorder="1" applyProtection="1"/>
    <xf numFmtId="0" fontId="33" fillId="9" borderId="6" xfId="0" applyFont="1" applyFill="1" applyBorder="1"/>
    <xf numFmtId="0" fontId="0" fillId="9" borderId="7" xfId="0" applyFill="1" applyBorder="1"/>
    <xf numFmtId="39" fontId="32" fillId="9" borderId="10" xfId="0" applyNumberFormat="1" applyFont="1" applyFill="1" applyBorder="1" applyProtection="1"/>
    <xf numFmtId="39" fontId="4" fillId="9" borderId="8" xfId="0" applyNumberFormat="1" applyFont="1" applyFill="1" applyBorder="1" applyProtection="1"/>
    <xf numFmtId="0" fontId="12" fillId="7" borderId="11" xfId="3" applyFont="1" applyFill="1" applyBorder="1" applyAlignment="1">
      <alignment vertical="center"/>
    </xf>
    <xf numFmtId="0" fontId="13" fillId="7" borderId="13" xfId="3" applyFont="1" applyFill="1" applyBorder="1" applyAlignment="1">
      <alignment vertical="center"/>
    </xf>
    <xf numFmtId="0" fontId="14" fillId="7" borderId="13" xfId="3" applyFont="1" applyFill="1" applyBorder="1" applyAlignment="1">
      <alignment vertical="center"/>
    </xf>
    <xf numFmtId="10" fontId="15" fillId="7" borderId="13" xfId="4" applyNumberFormat="1" applyFont="1" applyFill="1" applyBorder="1" applyAlignment="1">
      <alignment vertical="center"/>
    </xf>
    <xf numFmtId="0" fontId="16" fillId="7" borderId="13" xfId="0" applyFont="1" applyFill="1" applyBorder="1" applyAlignment="1">
      <alignment vertical="center"/>
    </xf>
    <xf numFmtId="4" fontId="17" fillId="7" borderId="14" xfId="0" applyNumberFormat="1" applyFont="1" applyFill="1" applyBorder="1" applyAlignment="1">
      <alignment vertical="center"/>
    </xf>
    <xf numFmtId="0" fontId="19" fillId="7" borderId="22" xfId="2" applyFont="1" applyFill="1" applyBorder="1" applyAlignment="1">
      <alignment vertical="center"/>
    </xf>
    <xf numFmtId="0" fontId="20" fillId="7" borderId="23" xfId="2" applyFont="1" applyFill="1" applyBorder="1" applyAlignment="1">
      <alignment vertical="center"/>
    </xf>
    <xf numFmtId="0" fontId="19" fillId="7" borderId="23" xfId="2" applyFont="1" applyFill="1" applyBorder="1" applyAlignment="1">
      <alignment vertical="center"/>
    </xf>
    <xf numFmtId="0" fontId="31" fillId="7" borderId="23" xfId="2" applyFont="1" applyFill="1" applyBorder="1" applyAlignment="1">
      <alignment vertical="center"/>
    </xf>
    <xf numFmtId="0" fontId="19" fillId="7" borderId="23" xfId="2" applyFont="1" applyFill="1" applyBorder="1" applyAlignment="1">
      <alignment horizontal="right" vertical="center"/>
    </xf>
    <xf numFmtId="3" fontId="20" fillId="7" borderId="24" xfId="2" applyNumberFormat="1" applyFont="1" applyFill="1" applyBorder="1" applyAlignment="1">
      <alignment vertical="center"/>
    </xf>
    <xf numFmtId="0" fontId="23" fillId="4" borderId="7" xfId="3" applyFont="1" applyFill="1" applyBorder="1" applyAlignment="1">
      <alignment horizontal="left" vertical="center"/>
    </xf>
    <xf numFmtId="3" fontId="12" fillId="0" borderId="21" xfId="2" applyNumberFormat="1" applyFont="1" applyFill="1" applyBorder="1"/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5" fillId="0" borderId="1" xfId="0" applyFont="1" applyFill="1" applyBorder="1" applyProtection="1"/>
    <xf numFmtId="0" fontId="9" fillId="0" borderId="2" xfId="0" applyFont="1" applyFill="1" applyBorder="1" applyProtection="1"/>
    <xf numFmtId="0" fontId="3" fillId="0" borderId="2" xfId="0" applyFont="1" applyFill="1" applyBorder="1" applyProtection="1"/>
    <xf numFmtId="0" fontId="0" fillId="0" borderId="2" xfId="0" applyBorder="1" applyProtection="1"/>
    <xf numFmtId="0" fontId="0" fillId="0" borderId="2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0" fontId="6" fillId="0" borderId="4" xfId="0" applyFont="1" applyFill="1" applyBorder="1" applyProtection="1"/>
    <xf numFmtId="0" fontId="9" fillId="0" borderId="0" xfId="0" applyFont="1" applyFill="1" applyBorder="1" applyProtection="1"/>
    <xf numFmtId="0" fontId="3" fillId="0" borderId="0" xfId="0" applyFont="1" applyFill="1" applyBorder="1" applyProtection="1"/>
    <xf numFmtId="0" fontId="0" fillId="0" borderId="0" xfId="0" applyBorder="1" applyProtection="1"/>
    <xf numFmtId="0" fontId="0" fillId="0" borderId="0" xfId="0" applyFont="1" applyBorder="1" applyAlignment="1" applyProtection="1">
      <alignment horizontal="center" vertical="center"/>
    </xf>
    <xf numFmtId="0" fontId="0" fillId="0" borderId="5" xfId="0" applyFont="1" applyBorder="1" applyAlignment="1" applyProtection="1">
      <alignment horizontal="center" vertical="center"/>
    </xf>
    <xf numFmtId="0" fontId="5" fillId="0" borderId="4" xfId="0" applyFont="1" applyFill="1" applyBorder="1" applyProtection="1"/>
    <xf numFmtId="0" fontId="9" fillId="0" borderId="0" xfId="0" applyFont="1" applyFill="1" applyBorder="1" applyProtection="1">
      <protection locked="0"/>
    </xf>
    <xf numFmtId="0" fontId="3" fillId="0" borderId="0" xfId="0" applyFont="1" applyFill="1" applyBorder="1" applyProtection="1">
      <protection locked="0"/>
    </xf>
    <xf numFmtId="0" fontId="0" fillId="0" borderId="0" xfId="0" applyBorder="1" applyProtection="1">
      <protection locked="0"/>
    </xf>
    <xf numFmtId="0" fontId="5" fillId="0" borderId="6" xfId="0" applyFont="1" applyFill="1" applyBorder="1" applyProtection="1"/>
    <xf numFmtId="0" fontId="9" fillId="0" borderId="7" xfId="0" applyFont="1" applyFill="1" applyBorder="1" applyProtection="1">
      <protection locked="0"/>
    </xf>
    <xf numFmtId="0" fontId="2" fillId="0" borderId="7" xfId="0" applyFont="1" applyFill="1" applyBorder="1" applyProtection="1">
      <protection locked="0"/>
    </xf>
    <xf numFmtId="0" fontId="0" fillId="0" borderId="7" xfId="0" applyBorder="1" applyProtection="1">
      <protection locked="0"/>
    </xf>
    <xf numFmtId="0" fontId="3" fillId="0" borderId="4" xfId="0" applyFont="1" applyBorder="1" applyProtection="1"/>
    <xf numFmtId="0" fontId="3" fillId="0" borderId="0" xfId="0" applyFont="1" applyBorder="1" applyProtection="1"/>
    <xf numFmtId="0" fontId="4" fillId="3" borderId="15" xfId="0" applyFont="1" applyFill="1" applyBorder="1" applyAlignment="1" applyProtection="1">
      <alignment horizontal="left" wrapText="1"/>
    </xf>
    <xf numFmtId="0" fontId="4" fillId="7" borderId="14" xfId="0" applyFont="1" applyFill="1" applyBorder="1" applyAlignment="1" applyProtection="1">
      <alignment horizontal="center" wrapText="1"/>
    </xf>
    <xf numFmtId="0" fontId="2" fillId="0" borderId="4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0" fontId="6" fillId="3" borderId="11" xfId="0" applyFont="1" applyFill="1" applyBorder="1" applyAlignment="1" applyProtection="1">
      <alignment horizontal="left"/>
    </xf>
    <xf numFmtId="0" fontId="4" fillId="3" borderId="13" xfId="0" applyFont="1" applyFill="1" applyBorder="1" applyAlignment="1" applyProtection="1">
      <alignment horizontal="left" wrapText="1"/>
    </xf>
    <xf numFmtId="0" fontId="4" fillId="0" borderId="11" xfId="0" applyFont="1" applyFill="1" applyBorder="1" applyAlignment="1" applyProtection="1">
      <alignment horizontal="left" wrapText="1"/>
    </xf>
    <xf numFmtId="0" fontId="4" fillId="0" borderId="13" xfId="0" applyFont="1" applyFill="1" applyBorder="1" applyAlignment="1" applyProtection="1">
      <alignment horizontal="left" wrapText="1"/>
    </xf>
    <xf numFmtId="165" fontId="4" fillId="7" borderId="15" xfId="0" applyNumberFormat="1" applyFont="1" applyFill="1" applyBorder="1" applyAlignment="1" applyProtection="1">
      <alignment horizontal="center" vertical="center" wrapText="1"/>
    </xf>
    <xf numFmtId="166" fontId="8" fillId="0" borderId="0" xfId="0" applyNumberFormat="1" applyFont="1" applyBorder="1" applyAlignment="1" applyProtection="1">
      <alignment horizontal="center"/>
      <protection locked="0"/>
    </xf>
    <xf numFmtId="0" fontId="2" fillId="3" borderId="12" xfId="0" applyFont="1" applyFill="1" applyBorder="1" applyAlignment="1" applyProtection="1">
      <alignment horizontal="center" wrapText="1"/>
    </xf>
    <xf numFmtId="0" fontId="3" fillId="0" borderId="0" xfId="0" applyFont="1" applyBorder="1" applyAlignment="1" applyProtection="1">
      <alignment wrapText="1"/>
    </xf>
    <xf numFmtId="10" fontId="8" fillId="0" borderId="0" xfId="1" applyNumberFormat="1" applyFont="1" applyFill="1" applyBorder="1" applyProtection="1">
      <protection locked="0"/>
    </xf>
    <xf numFmtId="0" fontId="2" fillId="0" borderId="6" xfId="0" applyFont="1" applyFill="1" applyBorder="1" applyAlignment="1" applyProtection="1">
      <alignment horizontal="left" vertical="center"/>
    </xf>
    <xf numFmtId="0" fontId="6" fillId="3" borderId="6" xfId="0" applyFont="1" applyFill="1" applyBorder="1" applyAlignment="1" applyProtection="1">
      <alignment horizontal="left"/>
    </xf>
    <xf numFmtId="0" fontId="4" fillId="3" borderId="7" xfId="0" applyFont="1" applyFill="1" applyBorder="1" applyAlignment="1" applyProtection="1">
      <alignment horizontal="left" wrapText="1"/>
    </xf>
    <xf numFmtId="0" fontId="2" fillId="3" borderId="10" xfId="0" applyFont="1" applyFill="1" applyBorder="1" applyAlignment="1" applyProtection="1">
      <alignment horizontal="center" wrapText="1"/>
    </xf>
    <xf numFmtId="0" fontId="2" fillId="0" borderId="4" xfId="0" applyFont="1" applyBorder="1" applyAlignment="1" applyProtection="1">
      <alignment horizontal="center"/>
    </xf>
    <xf numFmtId="10" fontId="3" fillId="0" borderId="0" xfId="0" applyNumberFormat="1" applyFont="1" applyBorder="1" applyAlignment="1" applyProtection="1">
      <alignment wrapText="1"/>
    </xf>
    <xf numFmtId="0" fontId="2" fillId="0" borderId="4" xfId="0" applyFont="1" applyBorder="1" applyProtection="1"/>
    <xf numFmtId="0" fontId="2" fillId="0" borderId="0" xfId="0" applyFont="1" applyBorder="1" applyAlignment="1" applyProtection="1">
      <alignment wrapText="1"/>
    </xf>
    <xf numFmtId="0" fontId="0" fillId="0" borderId="0" xfId="0" applyFill="1" applyBorder="1" applyProtection="1"/>
    <xf numFmtId="0" fontId="0" fillId="0" borderId="0" xfId="0" applyFont="1" applyFill="1" applyBorder="1" applyAlignment="1" applyProtection="1">
      <alignment horizontal="center" vertical="center"/>
    </xf>
    <xf numFmtId="0" fontId="0" fillId="0" borderId="5" xfId="0" applyFont="1" applyFill="1" applyBorder="1" applyAlignment="1" applyProtection="1">
      <alignment horizontal="center" vertical="center"/>
    </xf>
    <xf numFmtId="10" fontId="4" fillId="2" borderId="26" xfId="0" applyNumberFormat="1" applyFont="1" applyFill="1" applyBorder="1" applyAlignment="1" applyProtection="1">
      <alignment horizontal="center" vertical="center" wrapText="1"/>
    </xf>
    <xf numFmtId="0" fontId="7" fillId="0" borderId="4" xfId="0" applyFont="1" applyBorder="1" applyProtection="1">
      <protection locked="0"/>
    </xf>
    <xf numFmtId="0" fontId="7" fillId="0" borderId="0" xfId="0" applyFont="1" applyBorder="1" applyAlignment="1" applyProtection="1">
      <alignment wrapText="1"/>
      <protection locked="0"/>
    </xf>
    <xf numFmtId="0" fontId="0" fillId="2" borderId="0" xfId="0" applyFill="1" applyBorder="1" applyProtection="1"/>
    <xf numFmtId="0" fontId="7" fillId="0" borderId="0" xfId="0" applyFont="1" applyBorder="1" applyProtection="1">
      <protection locked="0"/>
    </xf>
    <xf numFmtId="165" fontId="6" fillId="10" borderId="3" xfId="0" applyNumberFormat="1" applyFont="1" applyFill="1" applyBorder="1" applyAlignment="1" applyProtection="1">
      <alignment horizontal="left" vertical="center" wrapText="1"/>
    </xf>
    <xf numFmtId="165" fontId="6" fillId="10" borderId="8" xfId="0" applyNumberFormat="1" applyFont="1" applyFill="1" applyBorder="1" applyAlignment="1" applyProtection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165" fontId="4" fillId="0" borderId="14" xfId="0" applyNumberFormat="1" applyFont="1" applyFill="1" applyBorder="1" applyAlignment="1" applyProtection="1">
      <alignment horizontal="center" vertical="center" wrapText="1"/>
    </xf>
    <xf numFmtId="0" fontId="35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/>
    <xf numFmtId="0" fontId="0" fillId="0" borderId="0" xfId="0" applyBorder="1"/>
    <xf numFmtId="0" fontId="8" fillId="0" borderId="0" xfId="0" applyFont="1" applyBorder="1" applyAlignment="1" applyProtection="1">
      <alignment horizontal="center" vertical="center" wrapText="1"/>
    </xf>
    <xf numFmtId="10" fontId="8" fillId="0" borderId="0" xfId="1" applyNumberFormat="1" applyFont="1" applyFill="1" applyBorder="1" applyAlignment="1" applyProtection="1">
      <alignment horizontal="center" vertical="center"/>
    </xf>
    <xf numFmtId="10" fontId="8" fillId="0" borderId="0" xfId="0" applyNumberFormat="1" applyFont="1" applyBorder="1" applyAlignment="1" applyProtection="1">
      <alignment horizontal="center" vertical="center" wrapText="1"/>
    </xf>
    <xf numFmtId="10" fontId="35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 applyBorder="1" applyProtection="1">
      <protection locked="0"/>
    </xf>
    <xf numFmtId="0" fontId="36" fillId="3" borderId="14" xfId="0" applyFont="1" applyFill="1" applyBorder="1" applyAlignment="1" applyProtection="1">
      <alignment horizontal="left" wrapText="1"/>
    </xf>
    <xf numFmtId="0" fontId="37" fillId="0" borderId="11" xfId="0" applyFont="1" applyBorder="1" applyProtection="1"/>
    <xf numFmtId="0" fontId="37" fillId="0" borderId="13" xfId="0" applyFont="1" applyBorder="1" applyProtection="1"/>
    <xf numFmtId="0" fontId="37" fillId="0" borderId="14" xfId="0" applyFont="1" applyBorder="1" applyProtection="1"/>
    <xf numFmtId="165" fontId="36" fillId="7" borderId="15" xfId="0" applyNumberFormat="1" applyFont="1" applyFill="1" applyBorder="1" applyAlignment="1" applyProtection="1">
      <alignment horizontal="center" vertical="center" wrapText="1"/>
    </xf>
    <xf numFmtId="165" fontId="36" fillId="0" borderId="14" xfId="0" applyNumberFormat="1" applyFont="1" applyFill="1" applyBorder="1" applyAlignment="1" applyProtection="1">
      <alignment horizontal="center" vertical="center" wrapText="1"/>
    </xf>
    <xf numFmtId="0" fontId="37" fillId="0" borderId="0" xfId="0" applyFont="1"/>
    <xf numFmtId="0" fontId="8" fillId="2" borderId="0" xfId="1" applyNumberFormat="1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left" vertical="top"/>
    </xf>
    <xf numFmtId="0" fontId="4" fillId="3" borderId="13" xfId="0" applyFont="1" applyFill="1" applyBorder="1" applyAlignment="1" applyProtection="1">
      <alignment vertical="center" wrapText="1"/>
    </xf>
    <xf numFmtId="0" fontId="2" fillId="3" borderId="14" xfId="0" applyFont="1" applyFill="1" applyBorder="1" applyAlignment="1" applyProtection="1">
      <alignment horizontal="center" wrapText="1"/>
    </xf>
    <xf numFmtId="0" fontId="8" fillId="0" borderId="0" xfId="1" applyNumberFormat="1" applyFont="1" applyFill="1" applyBorder="1" applyAlignment="1" applyProtection="1">
      <alignment horizontal="center" vertical="center"/>
    </xf>
    <xf numFmtId="3" fontId="29" fillId="0" borderId="21" xfId="2" applyNumberFormat="1" applyFont="1" applyFill="1" applyBorder="1"/>
    <xf numFmtId="0" fontId="38" fillId="4" borderId="2" xfId="3" applyFont="1" applyFill="1" applyBorder="1" applyAlignment="1">
      <alignment horizontal="left" vertical="center"/>
    </xf>
    <xf numFmtId="0" fontId="38" fillId="4" borderId="7" xfId="3" applyFont="1" applyFill="1" applyBorder="1" applyAlignment="1">
      <alignment horizontal="left" vertical="center"/>
    </xf>
    <xf numFmtId="0" fontId="18" fillId="4" borderId="7" xfId="3" applyFont="1" applyFill="1" applyBorder="1" applyAlignment="1">
      <alignment horizontal="center" vertical="center"/>
    </xf>
    <xf numFmtId="10" fontId="38" fillId="4" borderId="7" xfId="4" applyNumberFormat="1" applyFont="1" applyFill="1" applyBorder="1" applyAlignment="1">
      <alignment horizontal="left" vertical="center"/>
    </xf>
    <xf numFmtId="165" fontId="4" fillId="10" borderId="8" xfId="0" applyNumberFormat="1" applyFont="1" applyFill="1" applyBorder="1" applyAlignment="1" applyProtection="1">
      <alignment horizontal="left" vertical="center" wrapText="1"/>
    </xf>
    <xf numFmtId="10" fontId="18" fillId="8" borderId="0" xfId="4" applyNumberFormat="1" applyFont="1" applyFill="1" applyBorder="1"/>
    <xf numFmtId="0" fontId="38" fillId="8" borderId="0" xfId="3" applyFont="1" applyFill="1" applyBorder="1" applyAlignment="1">
      <alignment horizontal="center"/>
    </xf>
    <xf numFmtId="0" fontId="38" fillId="4" borderId="23" xfId="2" applyFont="1" applyFill="1" applyBorder="1" applyAlignment="1"/>
    <xf numFmtId="164" fontId="38" fillId="4" borderId="23" xfId="2" applyNumberFormat="1" applyFont="1" applyFill="1" applyBorder="1" applyAlignment="1">
      <alignment horizontal="center"/>
    </xf>
    <xf numFmtId="3" fontId="38" fillId="4" borderId="24" xfId="2" applyNumberFormat="1" applyFont="1" applyFill="1" applyBorder="1"/>
    <xf numFmtId="0" fontId="14" fillId="8" borderId="0" xfId="2" applyFont="1" applyFill="1" applyBorder="1" applyAlignment="1">
      <alignment horizontal="right"/>
    </xf>
    <xf numFmtId="0" fontId="38" fillId="8" borderId="0" xfId="2" applyFont="1" applyFill="1" applyBorder="1" applyAlignment="1"/>
    <xf numFmtId="164" fontId="38" fillId="8" borderId="0" xfId="2" applyNumberFormat="1" applyFont="1" applyFill="1" applyBorder="1" applyAlignment="1">
      <alignment horizontal="center"/>
    </xf>
    <xf numFmtId="4" fontId="18" fillId="8" borderId="0" xfId="2" applyNumberFormat="1" applyFont="1" applyFill="1" applyBorder="1" applyAlignment="1" applyProtection="1">
      <alignment horizontal="center"/>
      <protection locked="0"/>
    </xf>
    <xf numFmtId="3" fontId="38" fillId="8" borderId="16" xfId="2" applyNumberFormat="1" applyFont="1" applyFill="1" applyBorder="1"/>
    <xf numFmtId="0" fontId="18" fillId="8" borderId="20" xfId="2" applyFont="1" applyFill="1" applyBorder="1" applyAlignment="1"/>
    <xf numFmtId="164" fontId="18" fillId="8" borderId="20" xfId="2" applyNumberFormat="1" applyFont="1" applyFill="1" applyBorder="1" applyAlignment="1">
      <alignment horizontal="center"/>
    </xf>
    <xf numFmtId="3" fontId="18" fillId="0" borderId="21" xfId="2" applyNumberFormat="1" applyFont="1" applyFill="1" applyBorder="1"/>
    <xf numFmtId="0" fontId="38" fillId="5" borderId="13" xfId="2" applyFont="1" applyFill="1" applyBorder="1" applyAlignment="1"/>
    <xf numFmtId="0" fontId="18" fillId="5" borderId="13" xfId="2" applyFont="1" applyFill="1" applyBorder="1"/>
    <xf numFmtId="164" fontId="38" fillId="5" borderId="13" xfId="2" applyNumberFormat="1" applyFont="1" applyFill="1" applyBorder="1" applyAlignment="1">
      <alignment horizontal="center"/>
    </xf>
    <xf numFmtId="3" fontId="38" fillId="5" borderId="15" xfId="2" applyNumberFormat="1" applyFont="1" applyFill="1" applyBorder="1"/>
    <xf numFmtId="0" fontId="18" fillId="8" borderId="20" xfId="2" applyFont="1" applyFill="1" applyBorder="1" applyAlignment="1">
      <alignment horizontal="left"/>
    </xf>
    <xf numFmtId="3" fontId="38" fillId="0" borderId="21" xfId="2" applyNumberFormat="1" applyFont="1" applyFill="1" applyBorder="1"/>
    <xf numFmtId="0" fontId="18" fillId="8" borderId="0" xfId="2" applyFont="1" applyFill="1" applyBorder="1" applyAlignment="1">
      <alignment horizontal="left"/>
    </xf>
    <xf numFmtId="0" fontId="38" fillId="8" borderId="18" xfId="2" applyFont="1" applyFill="1" applyBorder="1" applyAlignment="1">
      <alignment horizontal="left"/>
    </xf>
    <xf numFmtId="0" fontId="38" fillId="8" borderId="20" xfId="2" applyFont="1" applyFill="1" applyBorder="1" applyAlignment="1">
      <alignment horizontal="left"/>
    </xf>
    <xf numFmtId="0" fontId="14" fillId="8" borderId="0" xfId="2" applyFont="1" applyFill="1" applyBorder="1" applyAlignment="1"/>
    <xf numFmtId="4" fontId="14" fillId="8" borderId="5" xfId="2" applyNumberFormat="1" applyFont="1" applyFill="1" applyBorder="1" applyAlignment="1"/>
    <xf numFmtId="0" fontId="38" fillId="8" borderId="0" xfId="2" applyFont="1" applyFill="1" applyBorder="1"/>
    <xf numFmtId="3" fontId="38" fillId="8" borderId="0" xfId="2" applyNumberFormat="1" applyFont="1" applyFill="1" applyBorder="1" applyAlignment="1">
      <alignment horizontal="left"/>
    </xf>
    <xf numFmtId="4" fontId="38" fillId="8" borderId="0" xfId="2" applyNumberFormat="1" applyFont="1" applyFill="1" applyBorder="1"/>
    <xf numFmtId="0" fontId="38" fillId="8" borderId="0" xfId="2" applyFont="1" applyFill="1" applyBorder="1" applyAlignment="1">
      <alignment horizontal="right"/>
    </xf>
    <xf numFmtId="4" fontId="38" fillId="0" borderId="5" xfId="2" applyNumberFormat="1" applyFont="1" applyFill="1" applyBorder="1" applyAlignment="1">
      <alignment horizontal="right"/>
    </xf>
    <xf numFmtId="0" fontId="7" fillId="8" borderId="7" xfId="0" applyFont="1" applyFill="1" applyBorder="1"/>
    <xf numFmtId="4" fontId="7" fillId="8" borderId="8" xfId="0" applyNumberFormat="1" applyFont="1" applyFill="1" applyBorder="1"/>
    <xf numFmtId="165" fontId="4" fillId="10" borderId="3" xfId="0" applyNumberFormat="1" applyFont="1" applyFill="1" applyBorder="1" applyAlignment="1" applyProtection="1">
      <alignment horizontal="left" vertical="center" wrapText="1"/>
    </xf>
    <xf numFmtId="0" fontId="23" fillId="7" borderId="23" xfId="2" applyFont="1" applyFill="1" applyBorder="1" applyAlignment="1">
      <alignment vertical="center"/>
    </xf>
    <xf numFmtId="0" fontId="23" fillId="7" borderId="23" xfId="2" applyFont="1" applyFill="1" applyBorder="1" applyAlignment="1">
      <alignment horizontal="right" vertical="center"/>
    </xf>
    <xf numFmtId="3" fontId="23" fillId="7" borderId="24" xfId="2" applyNumberFormat="1" applyFont="1" applyFill="1" applyBorder="1" applyAlignment="1">
      <alignment vertical="center"/>
    </xf>
    <xf numFmtId="0" fontId="0" fillId="2" borderId="11" xfId="0" applyFont="1" applyFill="1" applyBorder="1" applyAlignment="1" applyProtection="1">
      <alignment horizontal="center" vertical="center" wrapText="1"/>
    </xf>
    <xf numFmtId="0" fontId="0" fillId="2" borderId="13" xfId="0" applyFont="1" applyFill="1" applyBorder="1" applyAlignment="1" applyProtection="1">
      <alignment horizontal="center" vertical="center" wrapText="1"/>
    </xf>
    <xf numFmtId="0" fontId="0" fillId="2" borderId="14" xfId="0" applyFont="1" applyFill="1" applyBorder="1" applyAlignment="1" applyProtection="1">
      <alignment horizontal="center" vertical="center" wrapText="1"/>
    </xf>
    <xf numFmtId="165" fontId="35" fillId="7" borderId="11" xfId="0" applyNumberFormat="1" applyFont="1" applyFill="1" applyBorder="1" applyAlignment="1" applyProtection="1">
      <alignment horizontal="center" vertical="center" wrapText="1"/>
    </xf>
    <xf numFmtId="165" fontId="35" fillId="7" borderId="13" xfId="0" applyNumberFormat="1" applyFont="1" applyFill="1" applyBorder="1" applyAlignment="1" applyProtection="1">
      <alignment horizontal="center" vertical="center" wrapText="1"/>
    </xf>
    <xf numFmtId="165" fontId="35" fillId="7" borderId="14" xfId="0" applyNumberFormat="1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left" vertical="center"/>
    </xf>
    <xf numFmtId="0" fontId="6" fillId="0" borderId="13" xfId="0" applyFont="1" applyFill="1" applyBorder="1" applyAlignment="1" applyProtection="1">
      <alignment horizontal="left" vertical="center"/>
    </xf>
    <xf numFmtId="2" fontId="4" fillId="3" borderId="11" xfId="0" applyNumberFormat="1" applyFont="1" applyFill="1" applyBorder="1" applyAlignment="1" applyProtection="1">
      <alignment horizontal="center" vertical="center" wrapText="1"/>
    </xf>
    <xf numFmtId="2" fontId="4" fillId="3" borderId="14" xfId="0" applyNumberFormat="1" applyFont="1" applyFill="1" applyBorder="1" applyAlignment="1" applyProtection="1">
      <alignment horizontal="center" vertical="center" wrapText="1"/>
    </xf>
    <xf numFmtId="0" fontId="36" fillId="3" borderId="11" xfId="0" applyFont="1" applyFill="1" applyBorder="1" applyAlignment="1" applyProtection="1">
      <alignment horizontal="left" vertical="center" wrapText="1"/>
    </xf>
    <xf numFmtId="0" fontId="36" fillId="3" borderId="13" xfId="0" applyFont="1" applyFill="1" applyBorder="1" applyAlignment="1" applyProtection="1">
      <alignment horizontal="left" vertical="center" wrapText="1"/>
    </xf>
  </cellXfs>
  <cellStyles count="6">
    <cellStyle name="Diseño" xfId="5"/>
    <cellStyle name="Normal" xfId="0" builtinId="0"/>
    <cellStyle name="Normal_A Presupuesto VILLA GARCIA " xfId="2"/>
    <cellStyle name="Normal_AAPresup NICOLICH" xfId="3"/>
    <cellStyle name="Porcentaje" xfId="1" builtinId="5"/>
    <cellStyle name="Porcentual_AAPresup NICOLICH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64"/>
  <sheetViews>
    <sheetView tabSelected="1" topLeftCell="B1" zoomScale="64" zoomScaleNormal="64" workbookViewId="0">
      <selection activeCell="C4" sqref="C4"/>
    </sheetView>
  </sheetViews>
  <sheetFormatPr baseColWidth="10" defaultRowHeight="15"/>
  <cols>
    <col min="3" max="3" width="58.5703125" customWidth="1"/>
    <col min="5" max="5" width="20.7109375" customWidth="1"/>
    <col min="6" max="6" width="19.5703125" customWidth="1"/>
    <col min="7" max="7" width="15.5703125" bestFit="1" customWidth="1"/>
    <col min="9" max="9" width="31.5703125" style="3" customWidth="1"/>
    <col min="11" max="11" width="13" bestFit="1" customWidth="1"/>
    <col min="251" max="251" width="58.5703125" customWidth="1"/>
    <col min="253" max="253" width="20.7109375" customWidth="1"/>
    <col min="254" max="254" width="19.5703125" customWidth="1"/>
    <col min="255" max="255" width="15.5703125" bestFit="1" customWidth="1"/>
    <col min="257" max="257" width="11.5703125" bestFit="1" customWidth="1"/>
    <col min="258" max="258" width="31.5703125" customWidth="1"/>
    <col min="260" max="260" width="13" bestFit="1" customWidth="1"/>
    <col min="507" max="507" width="58.5703125" customWidth="1"/>
    <col min="509" max="509" width="20.7109375" customWidth="1"/>
    <col min="510" max="510" width="19.5703125" customWidth="1"/>
    <col min="511" max="511" width="15.5703125" bestFit="1" customWidth="1"/>
    <col min="513" max="513" width="11.5703125" bestFit="1" customWidth="1"/>
    <col min="514" max="514" width="31.5703125" customWidth="1"/>
    <col min="516" max="516" width="13" bestFit="1" customWidth="1"/>
    <col min="763" max="763" width="58.5703125" customWidth="1"/>
    <col min="765" max="765" width="20.7109375" customWidth="1"/>
    <col min="766" max="766" width="19.5703125" customWidth="1"/>
    <col min="767" max="767" width="15.5703125" bestFit="1" customWidth="1"/>
    <col min="769" max="769" width="11.5703125" bestFit="1" customWidth="1"/>
    <col min="770" max="770" width="31.5703125" customWidth="1"/>
    <col min="772" max="772" width="13" bestFit="1" customWidth="1"/>
    <col min="1019" max="1019" width="58.5703125" customWidth="1"/>
    <col min="1021" max="1021" width="20.7109375" customWidth="1"/>
    <col min="1022" max="1022" width="19.5703125" customWidth="1"/>
    <col min="1023" max="1023" width="15.5703125" bestFit="1" customWidth="1"/>
    <col min="1025" max="1025" width="11.5703125" bestFit="1" customWidth="1"/>
    <col min="1026" max="1026" width="31.5703125" customWidth="1"/>
    <col min="1028" max="1028" width="13" bestFit="1" customWidth="1"/>
    <col min="1275" max="1275" width="58.5703125" customWidth="1"/>
    <col min="1277" max="1277" width="20.7109375" customWidth="1"/>
    <col min="1278" max="1278" width="19.5703125" customWidth="1"/>
    <col min="1279" max="1279" width="15.5703125" bestFit="1" customWidth="1"/>
    <col min="1281" max="1281" width="11.5703125" bestFit="1" customWidth="1"/>
    <col min="1282" max="1282" width="31.5703125" customWidth="1"/>
    <col min="1284" max="1284" width="13" bestFit="1" customWidth="1"/>
    <col min="1531" max="1531" width="58.5703125" customWidth="1"/>
    <col min="1533" max="1533" width="20.7109375" customWidth="1"/>
    <col min="1534" max="1534" width="19.5703125" customWidth="1"/>
    <col min="1535" max="1535" width="15.5703125" bestFit="1" customWidth="1"/>
    <col min="1537" max="1537" width="11.5703125" bestFit="1" customWidth="1"/>
    <col min="1538" max="1538" width="31.5703125" customWidth="1"/>
    <col min="1540" max="1540" width="13" bestFit="1" customWidth="1"/>
    <col min="1787" max="1787" width="58.5703125" customWidth="1"/>
    <col min="1789" max="1789" width="20.7109375" customWidth="1"/>
    <col min="1790" max="1790" width="19.5703125" customWidth="1"/>
    <col min="1791" max="1791" width="15.5703125" bestFit="1" customWidth="1"/>
    <col min="1793" max="1793" width="11.5703125" bestFit="1" customWidth="1"/>
    <col min="1794" max="1794" width="31.5703125" customWidth="1"/>
    <col min="1796" max="1796" width="13" bestFit="1" customWidth="1"/>
    <col min="2043" max="2043" width="58.5703125" customWidth="1"/>
    <col min="2045" max="2045" width="20.7109375" customWidth="1"/>
    <col min="2046" max="2046" width="19.5703125" customWidth="1"/>
    <col min="2047" max="2047" width="15.5703125" bestFit="1" customWidth="1"/>
    <col min="2049" max="2049" width="11.5703125" bestFit="1" customWidth="1"/>
    <col min="2050" max="2050" width="31.5703125" customWidth="1"/>
    <col min="2052" max="2052" width="13" bestFit="1" customWidth="1"/>
    <col min="2299" max="2299" width="58.5703125" customWidth="1"/>
    <col min="2301" max="2301" width="20.7109375" customWidth="1"/>
    <col min="2302" max="2302" width="19.5703125" customWidth="1"/>
    <col min="2303" max="2303" width="15.5703125" bestFit="1" customWidth="1"/>
    <col min="2305" max="2305" width="11.5703125" bestFit="1" customWidth="1"/>
    <col min="2306" max="2306" width="31.5703125" customWidth="1"/>
    <col min="2308" max="2308" width="13" bestFit="1" customWidth="1"/>
    <col min="2555" max="2555" width="58.5703125" customWidth="1"/>
    <col min="2557" max="2557" width="20.7109375" customWidth="1"/>
    <col min="2558" max="2558" width="19.5703125" customWidth="1"/>
    <col min="2559" max="2559" width="15.5703125" bestFit="1" customWidth="1"/>
    <col min="2561" max="2561" width="11.5703125" bestFit="1" customWidth="1"/>
    <col min="2562" max="2562" width="31.5703125" customWidth="1"/>
    <col min="2564" max="2564" width="13" bestFit="1" customWidth="1"/>
    <col min="2811" max="2811" width="58.5703125" customWidth="1"/>
    <col min="2813" max="2813" width="20.7109375" customWidth="1"/>
    <col min="2814" max="2814" width="19.5703125" customWidth="1"/>
    <col min="2815" max="2815" width="15.5703125" bestFit="1" customWidth="1"/>
    <col min="2817" max="2817" width="11.5703125" bestFit="1" customWidth="1"/>
    <col min="2818" max="2818" width="31.5703125" customWidth="1"/>
    <col min="2820" max="2820" width="13" bestFit="1" customWidth="1"/>
    <col min="3067" max="3067" width="58.5703125" customWidth="1"/>
    <col min="3069" max="3069" width="20.7109375" customWidth="1"/>
    <col min="3070" max="3070" width="19.5703125" customWidth="1"/>
    <col min="3071" max="3071" width="15.5703125" bestFit="1" customWidth="1"/>
    <col min="3073" max="3073" width="11.5703125" bestFit="1" customWidth="1"/>
    <col min="3074" max="3074" width="31.5703125" customWidth="1"/>
    <col min="3076" max="3076" width="13" bestFit="1" customWidth="1"/>
    <col min="3323" max="3323" width="58.5703125" customWidth="1"/>
    <col min="3325" max="3325" width="20.7109375" customWidth="1"/>
    <col min="3326" max="3326" width="19.5703125" customWidth="1"/>
    <col min="3327" max="3327" width="15.5703125" bestFit="1" customWidth="1"/>
    <col min="3329" max="3329" width="11.5703125" bestFit="1" customWidth="1"/>
    <col min="3330" max="3330" width="31.5703125" customWidth="1"/>
    <col min="3332" max="3332" width="13" bestFit="1" customWidth="1"/>
    <col min="3579" max="3579" width="58.5703125" customWidth="1"/>
    <col min="3581" max="3581" width="20.7109375" customWidth="1"/>
    <col min="3582" max="3582" width="19.5703125" customWidth="1"/>
    <col min="3583" max="3583" width="15.5703125" bestFit="1" customWidth="1"/>
    <col min="3585" max="3585" width="11.5703125" bestFit="1" customWidth="1"/>
    <col min="3586" max="3586" width="31.5703125" customWidth="1"/>
    <col min="3588" max="3588" width="13" bestFit="1" customWidth="1"/>
    <col min="3835" max="3835" width="58.5703125" customWidth="1"/>
    <col min="3837" max="3837" width="20.7109375" customWidth="1"/>
    <col min="3838" max="3838" width="19.5703125" customWidth="1"/>
    <col min="3839" max="3839" width="15.5703125" bestFit="1" customWidth="1"/>
    <col min="3841" max="3841" width="11.5703125" bestFit="1" customWidth="1"/>
    <col min="3842" max="3842" width="31.5703125" customWidth="1"/>
    <col min="3844" max="3844" width="13" bestFit="1" customWidth="1"/>
    <col min="4091" max="4091" width="58.5703125" customWidth="1"/>
    <col min="4093" max="4093" width="20.7109375" customWidth="1"/>
    <col min="4094" max="4094" width="19.5703125" customWidth="1"/>
    <col min="4095" max="4095" width="15.5703125" bestFit="1" customWidth="1"/>
    <col min="4097" max="4097" width="11.5703125" bestFit="1" customWidth="1"/>
    <col min="4098" max="4098" width="31.5703125" customWidth="1"/>
    <col min="4100" max="4100" width="13" bestFit="1" customWidth="1"/>
    <col min="4347" max="4347" width="58.5703125" customWidth="1"/>
    <col min="4349" max="4349" width="20.7109375" customWidth="1"/>
    <col min="4350" max="4350" width="19.5703125" customWidth="1"/>
    <col min="4351" max="4351" width="15.5703125" bestFit="1" customWidth="1"/>
    <col min="4353" max="4353" width="11.5703125" bestFit="1" customWidth="1"/>
    <col min="4354" max="4354" width="31.5703125" customWidth="1"/>
    <col min="4356" max="4356" width="13" bestFit="1" customWidth="1"/>
    <col min="4603" max="4603" width="58.5703125" customWidth="1"/>
    <col min="4605" max="4605" width="20.7109375" customWidth="1"/>
    <col min="4606" max="4606" width="19.5703125" customWidth="1"/>
    <col min="4607" max="4607" width="15.5703125" bestFit="1" customWidth="1"/>
    <col min="4609" max="4609" width="11.5703125" bestFit="1" customWidth="1"/>
    <col min="4610" max="4610" width="31.5703125" customWidth="1"/>
    <col min="4612" max="4612" width="13" bestFit="1" customWidth="1"/>
    <col min="4859" max="4859" width="58.5703125" customWidth="1"/>
    <col min="4861" max="4861" width="20.7109375" customWidth="1"/>
    <col min="4862" max="4862" width="19.5703125" customWidth="1"/>
    <col min="4863" max="4863" width="15.5703125" bestFit="1" customWidth="1"/>
    <col min="4865" max="4865" width="11.5703125" bestFit="1" customWidth="1"/>
    <col min="4866" max="4866" width="31.5703125" customWidth="1"/>
    <col min="4868" max="4868" width="13" bestFit="1" customWidth="1"/>
    <col min="5115" max="5115" width="58.5703125" customWidth="1"/>
    <col min="5117" max="5117" width="20.7109375" customWidth="1"/>
    <col min="5118" max="5118" width="19.5703125" customWidth="1"/>
    <col min="5119" max="5119" width="15.5703125" bestFit="1" customWidth="1"/>
    <col min="5121" max="5121" width="11.5703125" bestFit="1" customWidth="1"/>
    <col min="5122" max="5122" width="31.5703125" customWidth="1"/>
    <col min="5124" max="5124" width="13" bestFit="1" customWidth="1"/>
    <col min="5371" max="5371" width="58.5703125" customWidth="1"/>
    <col min="5373" max="5373" width="20.7109375" customWidth="1"/>
    <col min="5374" max="5374" width="19.5703125" customWidth="1"/>
    <col min="5375" max="5375" width="15.5703125" bestFit="1" customWidth="1"/>
    <col min="5377" max="5377" width="11.5703125" bestFit="1" customWidth="1"/>
    <col min="5378" max="5378" width="31.5703125" customWidth="1"/>
    <col min="5380" max="5380" width="13" bestFit="1" customWidth="1"/>
    <col min="5627" max="5627" width="58.5703125" customWidth="1"/>
    <col min="5629" max="5629" width="20.7109375" customWidth="1"/>
    <col min="5630" max="5630" width="19.5703125" customWidth="1"/>
    <col min="5631" max="5631" width="15.5703125" bestFit="1" customWidth="1"/>
    <col min="5633" max="5633" width="11.5703125" bestFit="1" customWidth="1"/>
    <col min="5634" max="5634" width="31.5703125" customWidth="1"/>
    <col min="5636" max="5636" width="13" bestFit="1" customWidth="1"/>
    <col min="5883" max="5883" width="58.5703125" customWidth="1"/>
    <col min="5885" max="5885" width="20.7109375" customWidth="1"/>
    <col min="5886" max="5886" width="19.5703125" customWidth="1"/>
    <col min="5887" max="5887" width="15.5703125" bestFit="1" customWidth="1"/>
    <col min="5889" max="5889" width="11.5703125" bestFit="1" customWidth="1"/>
    <col min="5890" max="5890" width="31.5703125" customWidth="1"/>
    <col min="5892" max="5892" width="13" bestFit="1" customWidth="1"/>
    <col min="6139" max="6139" width="58.5703125" customWidth="1"/>
    <col min="6141" max="6141" width="20.7109375" customWidth="1"/>
    <col min="6142" max="6142" width="19.5703125" customWidth="1"/>
    <col min="6143" max="6143" width="15.5703125" bestFit="1" customWidth="1"/>
    <col min="6145" max="6145" width="11.5703125" bestFit="1" customWidth="1"/>
    <col min="6146" max="6146" width="31.5703125" customWidth="1"/>
    <col min="6148" max="6148" width="13" bestFit="1" customWidth="1"/>
    <col min="6395" max="6395" width="58.5703125" customWidth="1"/>
    <col min="6397" max="6397" width="20.7109375" customWidth="1"/>
    <col min="6398" max="6398" width="19.5703125" customWidth="1"/>
    <col min="6399" max="6399" width="15.5703125" bestFit="1" customWidth="1"/>
    <col min="6401" max="6401" width="11.5703125" bestFit="1" customWidth="1"/>
    <col min="6402" max="6402" width="31.5703125" customWidth="1"/>
    <col min="6404" max="6404" width="13" bestFit="1" customWidth="1"/>
    <col min="6651" max="6651" width="58.5703125" customWidth="1"/>
    <col min="6653" max="6653" width="20.7109375" customWidth="1"/>
    <col min="6654" max="6654" width="19.5703125" customWidth="1"/>
    <col min="6655" max="6655" width="15.5703125" bestFit="1" customWidth="1"/>
    <col min="6657" max="6657" width="11.5703125" bestFit="1" customWidth="1"/>
    <col min="6658" max="6658" width="31.5703125" customWidth="1"/>
    <col min="6660" max="6660" width="13" bestFit="1" customWidth="1"/>
    <col min="6907" max="6907" width="58.5703125" customWidth="1"/>
    <col min="6909" max="6909" width="20.7109375" customWidth="1"/>
    <col min="6910" max="6910" width="19.5703125" customWidth="1"/>
    <col min="6911" max="6911" width="15.5703125" bestFit="1" customWidth="1"/>
    <col min="6913" max="6913" width="11.5703125" bestFit="1" customWidth="1"/>
    <col min="6914" max="6914" width="31.5703125" customWidth="1"/>
    <col min="6916" max="6916" width="13" bestFit="1" customWidth="1"/>
    <col min="7163" max="7163" width="58.5703125" customWidth="1"/>
    <col min="7165" max="7165" width="20.7109375" customWidth="1"/>
    <col min="7166" max="7166" width="19.5703125" customWidth="1"/>
    <col min="7167" max="7167" width="15.5703125" bestFit="1" customWidth="1"/>
    <col min="7169" max="7169" width="11.5703125" bestFit="1" customWidth="1"/>
    <col min="7170" max="7170" width="31.5703125" customWidth="1"/>
    <col min="7172" max="7172" width="13" bestFit="1" customWidth="1"/>
    <col min="7419" max="7419" width="58.5703125" customWidth="1"/>
    <col min="7421" max="7421" width="20.7109375" customWidth="1"/>
    <col min="7422" max="7422" width="19.5703125" customWidth="1"/>
    <col min="7423" max="7423" width="15.5703125" bestFit="1" customWidth="1"/>
    <col min="7425" max="7425" width="11.5703125" bestFit="1" customWidth="1"/>
    <col min="7426" max="7426" width="31.5703125" customWidth="1"/>
    <col min="7428" max="7428" width="13" bestFit="1" customWidth="1"/>
    <col min="7675" max="7675" width="58.5703125" customWidth="1"/>
    <col min="7677" max="7677" width="20.7109375" customWidth="1"/>
    <col min="7678" max="7678" width="19.5703125" customWidth="1"/>
    <col min="7679" max="7679" width="15.5703125" bestFit="1" customWidth="1"/>
    <col min="7681" max="7681" width="11.5703125" bestFit="1" customWidth="1"/>
    <col min="7682" max="7682" width="31.5703125" customWidth="1"/>
    <col min="7684" max="7684" width="13" bestFit="1" customWidth="1"/>
    <col min="7931" max="7931" width="58.5703125" customWidth="1"/>
    <col min="7933" max="7933" width="20.7109375" customWidth="1"/>
    <col min="7934" max="7934" width="19.5703125" customWidth="1"/>
    <col min="7935" max="7935" width="15.5703125" bestFit="1" customWidth="1"/>
    <col min="7937" max="7937" width="11.5703125" bestFit="1" customWidth="1"/>
    <col min="7938" max="7938" width="31.5703125" customWidth="1"/>
    <col min="7940" max="7940" width="13" bestFit="1" customWidth="1"/>
    <col min="8187" max="8187" width="58.5703125" customWidth="1"/>
    <col min="8189" max="8189" width="20.7109375" customWidth="1"/>
    <col min="8190" max="8190" width="19.5703125" customWidth="1"/>
    <col min="8191" max="8191" width="15.5703125" bestFit="1" customWidth="1"/>
    <col min="8193" max="8193" width="11.5703125" bestFit="1" customWidth="1"/>
    <col min="8194" max="8194" width="31.5703125" customWidth="1"/>
    <col min="8196" max="8196" width="13" bestFit="1" customWidth="1"/>
    <col min="8443" max="8443" width="58.5703125" customWidth="1"/>
    <col min="8445" max="8445" width="20.7109375" customWidth="1"/>
    <col min="8446" max="8446" width="19.5703125" customWidth="1"/>
    <col min="8447" max="8447" width="15.5703125" bestFit="1" customWidth="1"/>
    <col min="8449" max="8449" width="11.5703125" bestFit="1" customWidth="1"/>
    <col min="8450" max="8450" width="31.5703125" customWidth="1"/>
    <col min="8452" max="8452" width="13" bestFit="1" customWidth="1"/>
    <col min="8699" max="8699" width="58.5703125" customWidth="1"/>
    <col min="8701" max="8701" width="20.7109375" customWidth="1"/>
    <col min="8702" max="8702" width="19.5703125" customWidth="1"/>
    <col min="8703" max="8703" width="15.5703125" bestFit="1" customWidth="1"/>
    <col min="8705" max="8705" width="11.5703125" bestFit="1" customWidth="1"/>
    <col min="8706" max="8706" width="31.5703125" customWidth="1"/>
    <col min="8708" max="8708" width="13" bestFit="1" customWidth="1"/>
    <col min="8955" max="8955" width="58.5703125" customWidth="1"/>
    <col min="8957" max="8957" width="20.7109375" customWidth="1"/>
    <col min="8958" max="8958" width="19.5703125" customWidth="1"/>
    <col min="8959" max="8959" width="15.5703125" bestFit="1" customWidth="1"/>
    <col min="8961" max="8961" width="11.5703125" bestFit="1" customWidth="1"/>
    <col min="8962" max="8962" width="31.5703125" customWidth="1"/>
    <col min="8964" max="8964" width="13" bestFit="1" customWidth="1"/>
    <col min="9211" max="9211" width="58.5703125" customWidth="1"/>
    <col min="9213" max="9213" width="20.7109375" customWidth="1"/>
    <col min="9214" max="9214" width="19.5703125" customWidth="1"/>
    <col min="9215" max="9215" width="15.5703125" bestFit="1" customWidth="1"/>
    <col min="9217" max="9217" width="11.5703125" bestFit="1" customWidth="1"/>
    <col min="9218" max="9218" width="31.5703125" customWidth="1"/>
    <col min="9220" max="9220" width="13" bestFit="1" customWidth="1"/>
    <col min="9467" max="9467" width="58.5703125" customWidth="1"/>
    <col min="9469" max="9469" width="20.7109375" customWidth="1"/>
    <col min="9470" max="9470" width="19.5703125" customWidth="1"/>
    <col min="9471" max="9471" width="15.5703125" bestFit="1" customWidth="1"/>
    <col min="9473" max="9473" width="11.5703125" bestFit="1" customWidth="1"/>
    <col min="9474" max="9474" width="31.5703125" customWidth="1"/>
    <col min="9476" max="9476" width="13" bestFit="1" customWidth="1"/>
    <col min="9723" max="9723" width="58.5703125" customWidth="1"/>
    <col min="9725" max="9725" width="20.7109375" customWidth="1"/>
    <col min="9726" max="9726" width="19.5703125" customWidth="1"/>
    <col min="9727" max="9727" width="15.5703125" bestFit="1" customWidth="1"/>
    <col min="9729" max="9729" width="11.5703125" bestFit="1" customWidth="1"/>
    <col min="9730" max="9730" width="31.5703125" customWidth="1"/>
    <col min="9732" max="9732" width="13" bestFit="1" customWidth="1"/>
    <col min="9979" max="9979" width="58.5703125" customWidth="1"/>
    <col min="9981" max="9981" width="20.7109375" customWidth="1"/>
    <col min="9982" max="9982" width="19.5703125" customWidth="1"/>
    <col min="9983" max="9983" width="15.5703125" bestFit="1" customWidth="1"/>
    <col min="9985" max="9985" width="11.5703125" bestFit="1" customWidth="1"/>
    <col min="9986" max="9986" width="31.5703125" customWidth="1"/>
    <col min="9988" max="9988" width="13" bestFit="1" customWidth="1"/>
    <col min="10235" max="10235" width="58.5703125" customWidth="1"/>
    <col min="10237" max="10237" width="20.7109375" customWidth="1"/>
    <col min="10238" max="10238" width="19.5703125" customWidth="1"/>
    <col min="10239" max="10239" width="15.5703125" bestFit="1" customWidth="1"/>
    <col min="10241" max="10241" width="11.5703125" bestFit="1" customWidth="1"/>
    <col min="10242" max="10242" width="31.5703125" customWidth="1"/>
    <col min="10244" max="10244" width="13" bestFit="1" customWidth="1"/>
    <col min="10491" max="10491" width="58.5703125" customWidth="1"/>
    <col min="10493" max="10493" width="20.7109375" customWidth="1"/>
    <col min="10494" max="10494" width="19.5703125" customWidth="1"/>
    <col min="10495" max="10495" width="15.5703125" bestFit="1" customWidth="1"/>
    <col min="10497" max="10497" width="11.5703125" bestFit="1" customWidth="1"/>
    <col min="10498" max="10498" width="31.5703125" customWidth="1"/>
    <col min="10500" max="10500" width="13" bestFit="1" customWidth="1"/>
    <col min="10747" max="10747" width="58.5703125" customWidth="1"/>
    <col min="10749" max="10749" width="20.7109375" customWidth="1"/>
    <col min="10750" max="10750" width="19.5703125" customWidth="1"/>
    <col min="10751" max="10751" width="15.5703125" bestFit="1" customWidth="1"/>
    <col min="10753" max="10753" width="11.5703125" bestFit="1" customWidth="1"/>
    <col min="10754" max="10754" width="31.5703125" customWidth="1"/>
    <col min="10756" max="10756" width="13" bestFit="1" customWidth="1"/>
    <col min="11003" max="11003" width="58.5703125" customWidth="1"/>
    <col min="11005" max="11005" width="20.7109375" customWidth="1"/>
    <col min="11006" max="11006" width="19.5703125" customWidth="1"/>
    <col min="11007" max="11007" width="15.5703125" bestFit="1" customWidth="1"/>
    <col min="11009" max="11009" width="11.5703125" bestFit="1" customWidth="1"/>
    <col min="11010" max="11010" width="31.5703125" customWidth="1"/>
    <col min="11012" max="11012" width="13" bestFit="1" customWidth="1"/>
    <col min="11259" max="11259" width="58.5703125" customWidth="1"/>
    <col min="11261" max="11261" width="20.7109375" customWidth="1"/>
    <col min="11262" max="11262" width="19.5703125" customWidth="1"/>
    <col min="11263" max="11263" width="15.5703125" bestFit="1" customWidth="1"/>
    <col min="11265" max="11265" width="11.5703125" bestFit="1" customWidth="1"/>
    <col min="11266" max="11266" width="31.5703125" customWidth="1"/>
    <col min="11268" max="11268" width="13" bestFit="1" customWidth="1"/>
    <col min="11515" max="11515" width="58.5703125" customWidth="1"/>
    <col min="11517" max="11517" width="20.7109375" customWidth="1"/>
    <col min="11518" max="11518" width="19.5703125" customWidth="1"/>
    <col min="11519" max="11519" width="15.5703125" bestFit="1" customWidth="1"/>
    <col min="11521" max="11521" width="11.5703125" bestFit="1" customWidth="1"/>
    <col min="11522" max="11522" width="31.5703125" customWidth="1"/>
    <col min="11524" max="11524" width="13" bestFit="1" customWidth="1"/>
    <col min="11771" max="11771" width="58.5703125" customWidth="1"/>
    <col min="11773" max="11773" width="20.7109375" customWidth="1"/>
    <col min="11774" max="11774" width="19.5703125" customWidth="1"/>
    <col min="11775" max="11775" width="15.5703125" bestFit="1" customWidth="1"/>
    <col min="11777" max="11777" width="11.5703125" bestFit="1" customWidth="1"/>
    <col min="11778" max="11778" width="31.5703125" customWidth="1"/>
    <col min="11780" max="11780" width="13" bestFit="1" customWidth="1"/>
    <col min="12027" max="12027" width="58.5703125" customWidth="1"/>
    <col min="12029" max="12029" width="20.7109375" customWidth="1"/>
    <col min="12030" max="12030" width="19.5703125" customWidth="1"/>
    <col min="12031" max="12031" width="15.5703125" bestFit="1" customWidth="1"/>
    <col min="12033" max="12033" width="11.5703125" bestFit="1" customWidth="1"/>
    <col min="12034" max="12034" width="31.5703125" customWidth="1"/>
    <col min="12036" max="12036" width="13" bestFit="1" customWidth="1"/>
    <col min="12283" max="12283" width="58.5703125" customWidth="1"/>
    <col min="12285" max="12285" width="20.7109375" customWidth="1"/>
    <col min="12286" max="12286" width="19.5703125" customWidth="1"/>
    <col min="12287" max="12287" width="15.5703125" bestFit="1" customWidth="1"/>
    <col min="12289" max="12289" width="11.5703125" bestFit="1" customWidth="1"/>
    <col min="12290" max="12290" width="31.5703125" customWidth="1"/>
    <col min="12292" max="12292" width="13" bestFit="1" customWidth="1"/>
    <col min="12539" max="12539" width="58.5703125" customWidth="1"/>
    <col min="12541" max="12541" width="20.7109375" customWidth="1"/>
    <col min="12542" max="12542" width="19.5703125" customWidth="1"/>
    <col min="12543" max="12543" width="15.5703125" bestFit="1" customWidth="1"/>
    <col min="12545" max="12545" width="11.5703125" bestFit="1" customWidth="1"/>
    <col min="12546" max="12546" width="31.5703125" customWidth="1"/>
    <col min="12548" max="12548" width="13" bestFit="1" customWidth="1"/>
    <col min="12795" max="12795" width="58.5703125" customWidth="1"/>
    <col min="12797" max="12797" width="20.7109375" customWidth="1"/>
    <col min="12798" max="12798" width="19.5703125" customWidth="1"/>
    <col min="12799" max="12799" width="15.5703125" bestFit="1" customWidth="1"/>
    <col min="12801" max="12801" width="11.5703125" bestFit="1" customWidth="1"/>
    <col min="12802" max="12802" width="31.5703125" customWidth="1"/>
    <col min="12804" max="12804" width="13" bestFit="1" customWidth="1"/>
    <col min="13051" max="13051" width="58.5703125" customWidth="1"/>
    <col min="13053" max="13053" width="20.7109375" customWidth="1"/>
    <col min="13054" max="13054" width="19.5703125" customWidth="1"/>
    <col min="13055" max="13055" width="15.5703125" bestFit="1" customWidth="1"/>
    <col min="13057" max="13057" width="11.5703125" bestFit="1" customWidth="1"/>
    <col min="13058" max="13058" width="31.5703125" customWidth="1"/>
    <col min="13060" max="13060" width="13" bestFit="1" customWidth="1"/>
    <col min="13307" max="13307" width="58.5703125" customWidth="1"/>
    <col min="13309" max="13309" width="20.7109375" customWidth="1"/>
    <col min="13310" max="13310" width="19.5703125" customWidth="1"/>
    <col min="13311" max="13311" width="15.5703125" bestFit="1" customWidth="1"/>
    <col min="13313" max="13313" width="11.5703125" bestFit="1" customWidth="1"/>
    <col min="13314" max="13314" width="31.5703125" customWidth="1"/>
    <col min="13316" max="13316" width="13" bestFit="1" customWidth="1"/>
    <col min="13563" max="13563" width="58.5703125" customWidth="1"/>
    <col min="13565" max="13565" width="20.7109375" customWidth="1"/>
    <col min="13566" max="13566" width="19.5703125" customWidth="1"/>
    <col min="13567" max="13567" width="15.5703125" bestFit="1" customWidth="1"/>
    <col min="13569" max="13569" width="11.5703125" bestFit="1" customWidth="1"/>
    <col min="13570" max="13570" width="31.5703125" customWidth="1"/>
    <col min="13572" max="13572" width="13" bestFit="1" customWidth="1"/>
    <col min="13819" max="13819" width="58.5703125" customWidth="1"/>
    <col min="13821" max="13821" width="20.7109375" customWidth="1"/>
    <col min="13822" max="13822" width="19.5703125" customWidth="1"/>
    <col min="13823" max="13823" width="15.5703125" bestFit="1" customWidth="1"/>
    <col min="13825" max="13825" width="11.5703125" bestFit="1" customWidth="1"/>
    <col min="13826" max="13826" width="31.5703125" customWidth="1"/>
    <col min="13828" max="13828" width="13" bestFit="1" customWidth="1"/>
    <col min="14075" max="14075" width="58.5703125" customWidth="1"/>
    <col min="14077" max="14077" width="20.7109375" customWidth="1"/>
    <col min="14078" max="14078" width="19.5703125" customWidth="1"/>
    <col min="14079" max="14079" width="15.5703125" bestFit="1" customWidth="1"/>
    <col min="14081" max="14081" width="11.5703125" bestFit="1" customWidth="1"/>
    <col min="14082" max="14082" width="31.5703125" customWidth="1"/>
    <col min="14084" max="14084" width="13" bestFit="1" customWidth="1"/>
    <col min="14331" max="14331" width="58.5703125" customWidth="1"/>
    <col min="14333" max="14333" width="20.7109375" customWidth="1"/>
    <col min="14334" max="14334" width="19.5703125" customWidth="1"/>
    <col min="14335" max="14335" width="15.5703125" bestFit="1" customWidth="1"/>
    <col min="14337" max="14337" width="11.5703125" bestFit="1" customWidth="1"/>
    <col min="14338" max="14338" width="31.5703125" customWidth="1"/>
    <col min="14340" max="14340" width="13" bestFit="1" customWidth="1"/>
    <col min="14587" max="14587" width="58.5703125" customWidth="1"/>
    <col min="14589" max="14589" width="20.7109375" customWidth="1"/>
    <col min="14590" max="14590" width="19.5703125" customWidth="1"/>
    <col min="14591" max="14591" width="15.5703125" bestFit="1" customWidth="1"/>
    <col min="14593" max="14593" width="11.5703125" bestFit="1" customWidth="1"/>
    <col min="14594" max="14594" width="31.5703125" customWidth="1"/>
    <col min="14596" max="14596" width="13" bestFit="1" customWidth="1"/>
    <col min="14843" max="14843" width="58.5703125" customWidth="1"/>
    <col min="14845" max="14845" width="20.7109375" customWidth="1"/>
    <col min="14846" max="14846" width="19.5703125" customWidth="1"/>
    <col min="14847" max="14847" width="15.5703125" bestFit="1" customWidth="1"/>
    <col min="14849" max="14849" width="11.5703125" bestFit="1" customWidth="1"/>
    <col min="14850" max="14850" width="31.5703125" customWidth="1"/>
    <col min="14852" max="14852" width="13" bestFit="1" customWidth="1"/>
    <col min="15099" max="15099" width="58.5703125" customWidth="1"/>
    <col min="15101" max="15101" width="20.7109375" customWidth="1"/>
    <col min="15102" max="15102" width="19.5703125" customWidth="1"/>
    <col min="15103" max="15103" width="15.5703125" bestFit="1" customWidth="1"/>
    <col min="15105" max="15105" width="11.5703125" bestFit="1" customWidth="1"/>
    <col min="15106" max="15106" width="31.5703125" customWidth="1"/>
    <col min="15108" max="15108" width="13" bestFit="1" customWidth="1"/>
    <col min="15355" max="15355" width="58.5703125" customWidth="1"/>
    <col min="15357" max="15357" width="20.7109375" customWidth="1"/>
    <col min="15358" max="15358" width="19.5703125" customWidth="1"/>
    <col min="15359" max="15359" width="15.5703125" bestFit="1" customWidth="1"/>
    <col min="15361" max="15361" width="11.5703125" bestFit="1" customWidth="1"/>
    <col min="15362" max="15362" width="31.5703125" customWidth="1"/>
    <col min="15364" max="15364" width="13" bestFit="1" customWidth="1"/>
    <col min="15611" max="15611" width="58.5703125" customWidth="1"/>
    <col min="15613" max="15613" width="20.7109375" customWidth="1"/>
    <col min="15614" max="15614" width="19.5703125" customWidth="1"/>
    <col min="15615" max="15615" width="15.5703125" bestFit="1" customWidth="1"/>
    <col min="15617" max="15617" width="11.5703125" bestFit="1" customWidth="1"/>
    <col min="15618" max="15618" width="31.5703125" customWidth="1"/>
    <col min="15620" max="15620" width="13" bestFit="1" customWidth="1"/>
    <col min="15867" max="15867" width="58.5703125" customWidth="1"/>
    <col min="15869" max="15869" width="20.7109375" customWidth="1"/>
    <col min="15870" max="15870" width="19.5703125" customWidth="1"/>
    <col min="15871" max="15871" width="15.5703125" bestFit="1" customWidth="1"/>
    <col min="15873" max="15873" width="11.5703125" bestFit="1" customWidth="1"/>
    <col min="15874" max="15874" width="31.5703125" customWidth="1"/>
    <col min="15876" max="15876" width="13" bestFit="1" customWidth="1"/>
    <col min="16123" max="16123" width="58.5703125" customWidth="1"/>
    <col min="16125" max="16125" width="20.7109375" customWidth="1"/>
    <col min="16126" max="16126" width="19.5703125" customWidth="1"/>
    <col min="16127" max="16127" width="15.5703125" bestFit="1" customWidth="1"/>
    <col min="16129" max="16129" width="11.5703125" bestFit="1" customWidth="1"/>
    <col min="16130" max="16130" width="31.5703125" customWidth="1"/>
    <col min="16132" max="16132" width="13" bestFit="1" customWidth="1"/>
  </cols>
  <sheetData>
    <row r="2" spans="2:11" ht="15.75" thickBot="1"/>
    <row r="3" spans="2:11" ht="28.5" thickBot="1">
      <c r="B3" s="122"/>
      <c r="C3" s="123" t="s">
        <v>257</v>
      </c>
      <c r="D3" s="124"/>
      <c r="E3" s="125"/>
      <c r="F3" s="125"/>
      <c r="G3" s="126"/>
      <c r="H3" s="126"/>
      <c r="I3" s="127"/>
    </row>
    <row r="4" spans="2:11" ht="15.75">
      <c r="B4" s="4"/>
      <c r="C4" s="5"/>
      <c r="D4" s="5"/>
      <c r="E4" s="6"/>
      <c r="F4" s="6"/>
      <c r="G4" s="5"/>
      <c r="H4" s="5"/>
      <c r="I4" s="7"/>
    </row>
    <row r="5" spans="2:11" ht="27.75">
      <c r="B5" s="8" t="s">
        <v>25</v>
      </c>
      <c r="C5" s="9"/>
      <c r="D5" s="10"/>
      <c r="E5" s="10" t="s">
        <v>26</v>
      </c>
      <c r="F5" s="11"/>
      <c r="G5" s="11"/>
      <c r="H5" s="10"/>
      <c r="I5" s="12"/>
    </row>
    <row r="6" spans="2:11" ht="15.75">
      <c r="B6" s="13"/>
      <c r="C6" s="14"/>
      <c r="D6" s="14"/>
      <c r="E6" s="6"/>
      <c r="F6" s="6"/>
      <c r="G6" s="5"/>
      <c r="H6" s="5"/>
      <c r="I6" s="7"/>
    </row>
    <row r="7" spans="2:11" ht="16.5" thickBot="1">
      <c r="B7" s="15"/>
      <c r="C7" s="16"/>
      <c r="D7" s="16"/>
      <c r="E7" s="17"/>
      <c r="F7" s="17"/>
      <c r="G7" s="18"/>
      <c r="H7" s="18"/>
      <c r="I7" s="19"/>
    </row>
    <row r="8" spans="2:11" ht="26.25">
      <c r="B8" s="20"/>
      <c r="C8" s="21" t="s">
        <v>115</v>
      </c>
      <c r="D8" s="22"/>
      <c r="E8" s="23"/>
      <c r="F8" s="24"/>
      <c r="G8" s="24"/>
      <c r="H8" s="24"/>
      <c r="I8" s="189">
        <f>+'RUBRADO ETAPA 1'!H167</f>
        <v>0</v>
      </c>
      <c r="K8" s="25"/>
    </row>
    <row r="9" spans="2:11" ht="27" thickBot="1">
      <c r="B9" s="26"/>
      <c r="C9" s="134" t="s">
        <v>63</v>
      </c>
      <c r="D9" s="27"/>
      <c r="E9" s="28"/>
      <c r="F9" s="29"/>
      <c r="G9" s="29"/>
      <c r="H9" s="29"/>
      <c r="I9" s="190">
        <f>+I8*0.1</f>
        <v>0</v>
      </c>
    </row>
    <row r="10" spans="2:11" ht="15.75">
      <c r="B10" s="13"/>
      <c r="C10" s="14"/>
      <c r="D10" s="14"/>
      <c r="E10" s="6"/>
      <c r="F10" s="6"/>
      <c r="G10" s="30"/>
      <c r="H10" s="5"/>
      <c r="I10" s="7"/>
    </row>
    <row r="11" spans="2:11" ht="18.75" thickBot="1">
      <c r="B11" s="13"/>
      <c r="C11" s="31"/>
      <c r="D11" s="31"/>
      <c r="E11" s="6"/>
      <c r="F11" s="6"/>
      <c r="G11" s="5"/>
      <c r="H11" s="5"/>
      <c r="I11" s="7"/>
    </row>
    <row r="12" spans="2:11" ht="21.75" thickTop="1" thickBot="1">
      <c r="B12" s="32"/>
      <c r="C12" s="33" t="s">
        <v>49</v>
      </c>
      <c r="D12" s="34"/>
      <c r="E12" s="35"/>
      <c r="F12" s="36"/>
      <c r="G12" s="37"/>
      <c r="H12" s="36"/>
      <c r="I12" s="38">
        <f>SUM(I8:I9)</f>
        <v>0</v>
      </c>
    </row>
    <row r="13" spans="2:11" ht="18.75" thickTop="1">
      <c r="B13" s="39"/>
      <c r="C13" s="40"/>
      <c r="D13" s="41"/>
      <c r="E13" s="42"/>
      <c r="F13" s="43"/>
      <c r="G13" s="44"/>
      <c r="H13" s="43"/>
      <c r="I13" s="45"/>
    </row>
    <row r="14" spans="2:11" ht="20.25">
      <c r="B14" s="46"/>
      <c r="C14" s="47" t="s">
        <v>27</v>
      </c>
      <c r="D14" s="48"/>
      <c r="E14" s="49"/>
      <c r="F14" s="50"/>
      <c r="G14" s="51"/>
      <c r="H14" s="50"/>
      <c r="I14" s="213">
        <f>+I12*0.22</f>
        <v>0</v>
      </c>
    </row>
    <row r="15" spans="2:11" ht="21" thickBot="1">
      <c r="B15" s="52"/>
      <c r="C15" s="41"/>
      <c r="D15" s="41"/>
      <c r="E15" s="41"/>
      <c r="F15" s="43"/>
      <c r="G15" s="53"/>
      <c r="H15" s="43"/>
      <c r="I15" s="54"/>
    </row>
    <row r="16" spans="2:11" ht="27" thickBot="1">
      <c r="B16" s="55"/>
      <c r="C16" s="56" t="s">
        <v>48</v>
      </c>
      <c r="D16" s="56"/>
      <c r="E16" s="57"/>
      <c r="F16" s="58"/>
      <c r="G16" s="59"/>
      <c r="H16" s="58"/>
      <c r="I16" s="60">
        <f>+I12+I14</f>
        <v>0</v>
      </c>
    </row>
    <row r="17" spans="1:9" ht="20.25">
      <c r="B17" s="52"/>
      <c r="C17" s="41"/>
      <c r="D17" s="41"/>
      <c r="E17" s="41"/>
      <c r="F17" s="43"/>
      <c r="G17" s="53"/>
      <c r="H17" s="43"/>
      <c r="I17" s="54"/>
    </row>
    <row r="18" spans="1:9" ht="20.25">
      <c r="B18" s="61"/>
      <c r="C18" s="62" t="s">
        <v>50</v>
      </c>
      <c r="D18" s="62"/>
      <c r="E18" s="62"/>
      <c r="F18" s="62"/>
      <c r="G18" s="62"/>
      <c r="H18" s="62"/>
      <c r="I18" s="135">
        <f t="shared" ref="I18:I19" si="0">+I16*0.64</f>
        <v>0</v>
      </c>
    </row>
    <row r="19" spans="1:9" ht="20.25">
      <c r="B19" s="63"/>
      <c r="C19" s="62" t="s">
        <v>51</v>
      </c>
      <c r="D19" s="64"/>
      <c r="E19" s="65"/>
      <c r="F19" s="65"/>
      <c r="G19" s="65"/>
      <c r="H19" s="65"/>
      <c r="I19" s="135">
        <f t="shared" si="0"/>
        <v>0</v>
      </c>
    </row>
    <row r="20" spans="1:9" ht="20.25">
      <c r="B20" s="61"/>
      <c r="C20" s="66" t="s">
        <v>52</v>
      </c>
      <c r="D20" s="66"/>
      <c r="E20" s="66"/>
      <c r="F20" s="66"/>
      <c r="G20" s="66"/>
      <c r="H20" s="66"/>
      <c r="I20" s="135">
        <f>+I18*0.64</f>
        <v>0</v>
      </c>
    </row>
    <row r="21" spans="1:9" ht="21" thickBot="1">
      <c r="B21" s="63"/>
      <c r="C21" s="66" t="s">
        <v>53</v>
      </c>
      <c r="D21" s="42"/>
      <c r="E21" s="42"/>
      <c r="F21" s="67"/>
      <c r="G21" s="68"/>
      <c r="H21" s="67"/>
      <c r="I21" s="135">
        <f>+I19*0.64</f>
        <v>0</v>
      </c>
    </row>
    <row r="22" spans="1:9" ht="16.5" thickBot="1">
      <c r="B22" s="69"/>
      <c r="C22" s="70"/>
      <c r="D22" s="70"/>
      <c r="E22" s="71"/>
      <c r="F22" s="70"/>
      <c r="G22" s="70"/>
      <c r="H22" s="70"/>
      <c r="I22" s="72"/>
    </row>
    <row r="23" spans="1:9" ht="27.75" thickTop="1" thickBot="1">
      <c r="B23" s="128"/>
      <c r="C23" s="129" t="s">
        <v>47</v>
      </c>
      <c r="D23" s="130"/>
      <c r="E23" s="131"/>
      <c r="F23" s="130"/>
      <c r="G23" s="130"/>
      <c r="H23" s="132"/>
      <c r="I23" s="133">
        <f>I16+I20+I21</f>
        <v>0</v>
      </c>
    </row>
    <row r="24" spans="1:9" ht="17.25" thickTop="1" thickBot="1">
      <c r="B24" s="73"/>
      <c r="C24" s="74"/>
      <c r="D24" s="74"/>
      <c r="E24" s="75"/>
      <c r="F24" s="74"/>
      <c r="G24" s="74"/>
      <c r="H24" s="74"/>
      <c r="I24" s="76"/>
    </row>
    <row r="25" spans="1:9">
      <c r="B25" s="77"/>
      <c r="C25" s="78"/>
      <c r="D25" s="78"/>
      <c r="E25" s="78"/>
      <c r="F25" s="78"/>
      <c r="G25" s="78"/>
      <c r="H25" s="78"/>
      <c r="I25" s="79"/>
    </row>
    <row r="26" spans="1:9" ht="20.25">
      <c r="B26" s="77"/>
      <c r="C26" s="78"/>
      <c r="D26" s="78"/>
      <c r="E26" s="80"/>
      <c r="F26" s="81"/>
      <c r="G26" s="82"/>
      <c r="H26" s="83" t="s">
        <v>28</v>
      </c>
      <c r="I26" s="84" t="s">
        <v>54</v>
      </c>
    </row>
    <row r="27" spans="1:9" ht="15.75" thickBot="1">
      <c r="B27" s="85"/>
      <c r="C27" s="86"/>
      <c r="D27" s="86"/>
      <c r="E27" s="86"/>
      <c r="F27" s="86"/>
      <c r="G27" s="86"/>
      <c r="H27" s="86"/>
      <c r="I27" s="87"/>
    </row>
    <row r="30" spans="1:9" ht="16.5" thickBot="1">
      <c r="C30" s="88"/>
      <c r="D30" s="89"/>
      <c r="E30" s="90"/>
      <c r="F30" s="89"/>
      <c r="G30" s="90"/>
    </row>
    <row r="31" spans="1:9" ht="20.25" hidden="1">
      <c r="A31" s="91"/>
      <c r="B31" s="92" t="s">
        <v>29</v>
      </c>
      <c r="C31" s="92" t="s">
        <v>30</v>
      </c>
      <c r="D31" s="93"/>
      <c r="E31" s="94"/>
      <c r="F31" s="95"/>
      <c r="G31" s="96"/>
      <c r="H31" s="91"/>
      <c r="I31" s="97"/>
    </row>
    <row r="32" spans="1:9" ht="15.75" hidden="1">
      <c r="A32" s="91"/>
      <c r="B32" s="91"/>
      <c r="C32" s="98"/>
      <c r="D32" s="98"/>
      <c r="E32" s="94"/>
      <c r="F32" s="95"/>
      <c r="G32" s="96"/>
      <c r="H32" s="91"/>
      <c r="I32" s="97"/>
    </row>
    <row r="33" spans="1:11" hidden="1">
      <c r="A33" s="91"/>
      <c r="B33" s="91"/>
      <c r="C33" s="91"/>
      <c r="D33" s="91"/>
      <c r="E33" s="91"/>
      <c r="F33" s="91"/>
      <c r="G33" s="91"/>
      <c r="H33" s="91"/>
      <c r="I33" s="97"/>
    </row>
    <row r="34" spans="1:11" ht="16.5" hidden="1" thickBot="1">
      <c r="A34" s="91"/>
      <c r="B34" s="91"/>
      <c r="C34" s="99" t="s">
        <v>31</v>
      </c>
      <c r="D34" s="100"/>
      <c r="E34" s="101"/>
      <c r="F34" s="102" t="s">
        <v>32</v>
      </c>
      <c r="G34" s="103"/>
      <c r="H34" s="91"/>
      <c r="I34" s="97"/>
    </row>
    <row r="35" spans="1:11" ht="15.75" hidden="1">
      <c r="A35" s="91"/>
      <c r="B35" s="91"/>
      <c r="C35" s="104" t="s">
        <v>33</v>
      </c>
      <c r="D35" s="98" t="s">
        <v>34</v>
      </c>
      <c r="E35" s="105">
        <v>400</v>
      </c>
      <c r="F35" s="106">
        <v>400</v>
      </c>
      <c r="G35" s="107"/>
      <c r="H35" s="91"/>
      <c r="I35" s="97"/>
    </row>
    <row r="36" spans="1:11" ht="15.75" hidden="1">
      <c r="A36" s="91"/>
      <c r="B36" s="91"/>
      <c r="C36" s="104" t="s">
        <v>35</v>
      </c>
      <c r="D36" s="98" t="s">
        <v>34</v>
      </c>
      <c r="E36" s="105">
        <v>500</v>
      </c>
      <c r="F36" s="106">
        <v>200</v>
      </c>
      <c r="G36" s="107"/>
      <c r="H36" s="91"/>
      <c r="I36" s="97"/>
    </row>
    <row r="37" spans="1:11" ht="15.75" hidden="1">
      <c r="A37" s="91"/>
      <c r="B37" s="91"/>
      <c r="C37" s="104" t="s">
        <v>36</v>
      </c>
      <c r="D37" s="98" t="s">
        <v>34</v>
      </c>
      <c r="E37" s="108">
        <v>2640</v>
      </c>
      <c r="F37" s="106">
        <v>396</v>
      </c>
      <c r="G37" s="109"/>
      <c r="H37" s="91"/>
      <c r="I37" s="97"/>
    </row>
    <row r="38" spans="1:11" ht="16.5" hidden="1" thickBot="1">
      <c r="A38" s="91"/>
      <c r="B38" s="91"/>
      <c r="C38" s="110" t="s">
        <v>37</v>
      </c>
      <c r="D38" s="98" t="s">
        <v>34</v>
      </c>
      <c r="E38" s="105">
        <v>244</v>
      </c>
      <c r="F38" s="106">
        <v>48.8</v>
      </c>
      <c r="G38" s="111"/>
      <c r="H38" s="91"/>
      <c r="I38" s="97"/>
    </row>
    <row r="39" spans="1:11" ht="16.5" hidden="1" thickBot="1">
      <c r="A39" s="91"/>
      <c r="B39" s="91"/>
      <c r="C39" s="99" t="s">
        <v>38</v>
      </c>
      <c r="D39" s="112" t="s">
        <v>34</v>
      </c>
      <c r="E39" s="113">
        <v>3784</v>
      </c>
      <c r="F39" s="113">
        <v>1044.8</v>
      </c>
      <c r="G39" s="103"/>
      <c r="H39" s="91"/>
      <c r="I39" s="97"/>
    </row>
    <row r="40" spans="1:11" hidden="1">
      <c r="A40" s="91"/>
      <c r="B40" s="91"/>
      <c r="C40" s="114"/>
      <c r="D40" s="115"/>
      <c r="E40" s="116"/>
      <c r="F40" s="115"/>
      <c r="G40" s="117"/>
      <c r="H40" s="91"/>
      <c r="I40" s="97"/>
    </row>
    <row r="41" spans="1:11" ht="16.5" hidden="1" thickBot="1">
      <c r="A41" s="91"/>
      <c r="B41" s="91"/>
      <c r="C41" s="118" t="s">
        <v>39</v>
      </c>
      <c r="D41" s="119" t="s">
        <v>24</v>
      </c>
      <c r="E41" s="120">
        <v>21742.793338437979</v>
      </c>
      <c r="F41" s="119"/>
      <c r="G41" s="121"/>
      <c r="H41" s="91"/>
      <c r="I41" s="97"/>
    </row>
    <row r="42" spans="1:11" hidden="1">
      <c r="A42" s="91"/>
      <c r="B42" s="91"/>
      <c r="C42" s="91"/>
      <c r="D42" s="91"/>
      <c r="E42" s="91"/>
      <c r="F42" s="91"/>
      <c r="G42" s="91"/>
      <c r="H42" s="91"/>
      <c r="I42" s="97"/>
    </row>
    <row r="43" spans="1:11" hidden="1">
      <c r="A43" s="91"/>
      <c r="B43" s="91"/>
      <c r="C43" s="91"/>
      <c r="D43" s="91"/>
      <c r="E43" s="91"/>
      <c r="F43" s="91"/>
      <c r="G43" s="91"/>
      <c r="H43" s="91"/>
      <c r="I43" s="97"/>
    </row>
    <row r="44" spans="1:11" ht="20.25" hidden="1">
      <c r="A44" s="91"/>
      <c r="B44" s="92"/>
      <c r="C44" s="92"/>
      <c r="D44" s="93"/>
      <c r="E44" s="91"/>
      <c r="F44" s="91"/>
      <c r="G44" s="91"/>
      <c r="H44" s="91"/>
      <c r="I44" s="97"/>
    </row>
    <row r="45" spans="1:11" ht="26.25">
      <c r="B45" s="20"/>
      <c r="C45" s="214" t="s">
        <v>115</v>
      </c>
      <c r="D45" s="22"/>
      <c r="E45" s="23"/>
      <c r="F45" s="24"/>
      <c r="G45" s="24"/>
      <c r="H45" s="24"/>
      <c r="I45" s="250">
        <f>+'RUBRADO ETAPA 1'!H167</f>
        <v>0</v>
      </c>
      <c r="K45" s="25"/>
    </row>
    <row r="46" spans="1:11" ht="27" thickBot="1">
      <c r="B46" s="26"/>
      <c r="C46" s="215" t="s">
        <v>63</v>
      </c>
      <c r="D46" s="216"/>
      <c r="E46" s="28"/>
      <c r="F46" s="217"/>
      <c r="G46" s="217"/>
      <c r="H46" s="217"/>
      <c r="I46" s="218">
        <f>+I45*0.1</f>
        <v>0</v>
      </c>
    </row>
    <row r="47" spans="1:11" ht="15.75">
      <c r="B47" s="13"/>
      <c r="C47" s="14"/>
      <c r="D47" s="14"/>
      <c r="E47" s="219"/>
      <c r="F47" s="219"/>
      <c r="G47" s="30"/>
      <c r="H47" s="5"/>
      <c r="I47" s="7"/>
    </row>
    <row r="48" spans="1:11" ht="16.5" thickBot="1">
      <c r="B48" s="13"/>
      <c r="C48" s="220"/>
      <c r="D48" s="220"/>
      <c r="E48" s="219"/>
      <c r="F48" s="219"/>
      <c r="G48" s="5"/>
      <c r="H48" s="5"/>
      <c r="I48" s="7"/>
    </row>
    <row r="49" spans="2:9" ht="17.25" thickTop="1" thickBot="1">
      <c r="B49" s="32"/>
      <c r="C49" s="221" t="s">
        <v>49</v>
      </c>
      <c r="D49" s="221"/>
      <c r="E49" s="221"/>
      <c r="F49" s="222"/>
      <c r="G49" s="37"/>
      <c r="H49" s="222"/>
      <c r="I49" s="223">
        <f>SUM(I45:I46)</f>
        <v>0</v>
      </c>
    </row>
    <row r="50" spans="2:9" ht="16.5" thickTop="1">
      <c r="B50" s="39"/>
      <c r="C50" s="224"/>
      <c r="D50" s="225"/>
      <c r="E50" s="225"/>
      <c r="F50" s="226"/>
      <c r="G50" s="227"/>
      <c r="H50" s="226"/>
      <c r="I50" s="228"/>
    </row>
    <row r="51" spans="2:9" ht="15.75">
      <c r="B51" s="46"/>
      <c r="C51" s="229" t="s">
        <v>27</v>
      </c>
      <c r="D51" s="48"/>
      <c r="E51" s="229"/>
      <c r="F51" s="230"/>
      <c r="G51" s="51"/>
      <c r="H51" s="230"/>
      <c r="I51" s="231">
        <f>+I49*0.22</f>
        <v>0</v>
      </c>
    </row>
    <row r="52" spans="2:9" ht="18.75" thickBot="1">
      <c r="B52" s="52"/>
      <c r="C52" s="225"/>
      <c r="D52" s="225"/>
      <c r="E52" s="225"/>
      <c r="F52" s="226"/>
      <c r="G52" s="53"/>
      <c r="H52" s="226"/>
      <c r="I52" s="228"/>
    </row>
    <row r="53" spans="2:9" ht="18.75" thickBot="1">
      <c r="B53" s="55"/>
      <c r="C53" s="232" t="s">
        <v>48</v>
      </c>
      <c r="D53" s="232"/>
      <c r="E53" s="233"/>
      <c r="F53" s="234"/>
      <c r="G53" s="59"/>
      <c r="H53" s="234"/>
      <c r="I53" s="235">
        <f>+I49+I51</f>
        <v>0</v>
      </c>
    </row>
    <row r="54" spans="2:9" ht="18">
      <c r="B54" s="52"/>
      <c r="C54" s="225"/>
      <c r="D54" s="225"/>
      <c r="E54" s="225"/>
      <c r="F54" s="226"/>
      <c r="G54" s="53"/>
      <c r="H54" s="226"/>
      <c r="I54" s="228"/>
    </row>
    <row r="55" spans="2:9" ht="15.75">
      <c r="B55" s="61"/>
      <c r="C55" s="236" t="s">
        <v>50</v>
      </c>
      <c r="D55" s="236"/>
      <c r="E55" s="236"/>
      <c r="F55" s="236"/>
      <c r="G55" s="236"/>
      <c r="H55" s="236"/>
      <c r="I55" s="237">
        <v>0</v>
      </c>
    </row>
    <row r="56" spans="2:9" ht="15.75">
      <c r="B56" s="63"/>
      <c r="C56" s="236" t="s">
        <v>51</v>
      </c>
      <c r="D56" s="238"/>
      <c r="E56" s="239"/>
      <c r="F56" s="239"/>
      <c r="G56" s="239"/>
      <c r="H56" s="239"/>
      <c r="I56" s="237">
        <v>0</v>
      </c>
    </row>
    <row r="57" spans="2:9" ht="15.75">
      <c r="B57" s="61"/>
      <c r="C57" s="240" t="s">
        <v>52</v>
      </c>
      <c r="D57" s="240"/>
      <c r="E57" s="240"/>
      <c r="F57" s="240"/>
      <c r="G57" s="240"/>
      <c r="H57" s="240"/>
      <c r="I57" s="237">
        <f>+I55*0.64</f>
        <v>0</v>
      </c>
    </row>
    <row r="58" spans="2:9" ht="16.5" thickBot="1">
      <c r="B58" s="63"/>
      <c r="C58" s="240" t="s">
        <v>53</v>
      </c>
      <c r="D58" s="225"/>
      <c r="E58" s="225"/>
      <c r="F58" s="226"/>
      <c r="G58" s="53"/>
      <c r="H58" s="226"/>
      <c r="I58" s="237">
        <f>+I56*0.64</f>
        <v>0</v>
      </c>
    </row>
    <row r="59" spans="2:9" ht="16.5" thickBot="1">
      <c r="B59" s="69"/>
      <c r="C59" s="70"/>
      <c r="D59" s="70"/>
      <c r="E59" s="70"/>
      <c r="F59" s="70"/>
      <c r="G59" s="70"/>
      <c r="H59" s="70"/>
      <c r="I59" s="72"/>
    </row>
    <row r="60" spans="2:9" ht="24.75" thickTop="1" thickBot="1">
      <c r="B60" s="128"/>
      <c r="C60" s="251" t="s">
        <v>47</v>
      </c>
      <c r="D60" s="251"/>
      <c r="E60" s="251"/>
      <c r="F60" s="251"/>
      <c r="G60" s="251"/>
      <c r="H60" s="252"/>
      <c r="I60" s="253">
        <f>I53+I57+I58</f>
        <v>0</v>
      </c>
    </row>
    <row r="61" spans="2:9" ht="17.25" thickTop="1" thickBot="1">
      <c r="B61" s="73"/>
      <c r="C61" s="74"/>
      <c r="D61" s="74"/>
      <c r="E61" s="74"/>
      <c r="F61" s="74"/>
      <c r="G61" s="74"/>
      <c r="H61" s="74"/>
      <c r="I61" s="76"/>
    </row>
    <row r="62" spans="2:9" ht="15.75">
      <c r="B62" s="77"/>
      <c r="C62" s="241"/>
      <c r="D62" s="241"/>
      <c r="E62" s="241"/>
      <c r="F62" s="241"/>
      <c r="G62" s="241"/>
      <c r="H62" s="241"/>
      <c r="I62" s="242"/>
    </row>
    <row r="63" spans="2:9" ht="15.75">
      <c r="B63" s="77"/>
      <c r="C63" s="241"/>
      <c r="D63" s="241"/>
      <c r="E63" s="243"/>
      <c r="F63" s="244"/>
      <c r="G63" s="245"/>
      <c r="H63" s="246" t="s">
        <v>28</v>
      </c>
      <c r="I63" s="247" t="s">
        <v>54</v>
      </c>
    </row>
    <row r="64" spans="2:9" ht="16.5" thickBot="1">
      <c r="B64" s="85"/>
      <c r="C64" s="248"/>
      <c r="D64" s="248"/>
      <c r="E64" s="248"/>
      <c r="F64" s="248"/>
      <c r="G64" s="248"/>
      <c r="H64" s="248"/>
      <c r="I64" s="249"/>
    </row>
  </sheetData>
  <pageMargins left="0.70866141732283472" right="0.70866141732283472" top="0.74803149606299213" bottom="0.74803149606299213" header="0.31496062992125984" footer="0.31496062992125984"/>
  <pageSetup paperSize="9" scale="4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9"/>
  <sheetViews>
    <sheetView topLeftCell="A115" zoomScale="56" zoomScaleNormal="56" workbookViewId="0">
      <selection activeCell="E137" sqref="E137"/>
    </sheetView>
  </sheetViews>
  <sheetFormatPr baseColWidth="10" defaultRowHeight="15"/>
  <cols>
    <col min="2" max="2" width="68.140625" bestFit="1" customWidth="1"/>
    <col min="3" max="3" width="7.42578125" bestFit="1" customWidth="1"/>
    <col min="4" max="4" width="17.140625" customWidth="1"/>
    <col min="5" max="5" width="14.140625" customWidth="1"/>
    <col min="6" max="6" width="28.140625" customWidth="1"/>
    <col min="7" max="7" width="31" customWidth="1"/>
    <col min="8" max="10" width="30.7109375" customWidth="1"/>
  </cols>
  <sheetData>
    <row r="1" spans="1:11" ht="15.75" thickBot="1">
      <c r="A1" s="136"/>
      <c r="B1" s="136"/>
      <c r="C1" s="136"/>
      <c r="D1" s="136"/>
      <c r="E1" s="136"/>
      <c r="F1" s="136"/>
      <c r="G1" s="136"/>
      <c r="H1" s="137"/>
      <c r="I1" s="137"/>
      <c r="J1" s="137"/>
    </row>
    <row r="2" spans="1:11" ht="18">
      <c r="A2" s="138" t="s">
        <v>55</v>
      </c>
      <c r="B2" s="139"/>
      <c r="C2" s="140"/>
      <c r="D2" s="141"/>
      <c r="E2" s="141"/>
      <c r="F2" s="141"/>
      <c r="G2" s="141"/>
      <c r="H2" s="142"/>
      <c r="I2" s="142"/>
      <c r="J2" s="143"/>
    </row>
    <row r="3" spans="1:11" ht="18">
      <c r="A3" s="150" t="s">
        <v>116</v>
      </c>
      <c r="B3" s="145"/>
      <c r="C3" s="146"/>
      <c r="D3" s="147"/>
      <c r="E3" s="147"/>
      <c r="F3" s="147"/>
      <c r="G3" s="147"/>
      <c r="H3" s="148"/>
      <c r="I3" s="148"/>
      <c r="J3" s="149"/>
    </row>
    <row r="4" spans="1:11" ht="9.9499999999999993" customHeight="1" thickBot="1">
      <c r="A4" s="144"/>
      <c r="B4" s="145"/>
      <c r="C4" s="146"/>
      <c r="D4" s="147"/>
      <c r="E4" s="147"/>
      <c r="F4" s="147"/>
      <c r="G4" s="147"/>
      <c r="H4" s="148"/>
      <c r="I4" s="148"/>
      <c r="J4" s="149"/>
    </row>
    <row r="5" spans="1:11" ht="18.75" thickBot="1">
      <c r="A5" s="150" t="s">
        <v>23</v>
      </c>
      <c r="B5" s="151"/>
      <c r="C5" s="152"/>
      <c r="D5" s="153"/>
      <c r="E5" s="153"/>
      <c r="F5" s="153"/>
      <c r="G5" s="153"/>
      <c r="H5" s="254" t="s">
        <v>43</v>
      </c>
      <c r="I5" s="255"/>
      <c r="J5" s="256"/>
    </row>
    <row r="6" spans="1:11" ht="9.9499999999999993" customHeight="1" thickBot="1">
      <c r="A6" s="150"/>
      <c r="B6" s="151"/>
      <c r="C6" s="152"/>
      <c r="D6" s="153"/>
      <c r="E6" s="153"/>
      <c r="F6" s="153"/>
      <c r="G6" s="153"/>
      <c r="H6" s="148"/>
      <c r="I6" s="148"/>
      <c r="J6" s="149"/>
    </row>
    <row r="7" spans="1:11" ht="18.75" thickBot="1">
      <c r="A7" s="154" t="s">
        <v>19</v>
      </c>
      <c r="B7" s="155"/>
      <c r="C7" s="156"/>
      <c r="D7" s="157"/>
      <c r="E7" s="157"/>
      <c r="F7" s="157"/>
      <c r="G7" s="157"/>
      <c r="H7" s="257" t="s">
        <v>43</v>
      </c>
      <c r="I7" s="258"/>
      <c r="J7" s="259"/>
    </row>
    <row r="8" spans="1:11" ht="15.75" thickBot="1">
      <c r="A8" s="158"/>
      <c r="B8" s="159"/>
      <c r="C8" s="159"/>
      <c r="D8" s="147"/>
      <c r="E8" s="147"/>
      <c r="F8" s="147"/>
      <c r="G8" s="147"/>
      <c r="H8" s="148"/>
      <c r="I8" s="148"/>
      <c r="J8" s="149"/>
    </row>
    <row r="9" spans="1:11" ht="55.5" customHeight="1" thickBot="1">
      <c r="A9" s="261" t="s">
        <v>117</v>
      </c>
      <c r="B9" s="262"/>
      <c r="C9" s="262"/>
      <c r="D9" s="160" t="s">
        <v>20</v>
      </c>
      <c r="E9" s="160" t="s">
        <v>21</v>
      </c>
      <c r="F9" s="160" t="s">
        <v>40</v>
      </c>
      <c r="G9" s="160" t="s">
        <v>41</v>
      </c>
      <c r="H9" s="161" t="s">
        <v>22</v>
      </c>
      <c r="I9" s="263" t="s">
        <v>42</v>
      </c>
      <c r="J9" s="264"/>
    </row>
    <row r="10" spans="1:11" s="2" customFormat="1">
      <c r="A10" s="162"/>
      <c r="B10" s="163"/>
      <c r="C10" s="163"/>
      <c r="D10" s="181"/>
      <c r="E10" s="181"/>
      <c r="F10" s="181"/>
      <c r="G10" s="181"/>
      <c r="H10" s="182"/>
      <c r="I10" s="182"/>
      <c r="J10" s="183"/>
    </row>
    <row r="11" spans="1:11" s="2" customFormat="1" ht="14.25" customHeight="1" thickBot="1">
      <c r="A11" s="162"/>
      <c r="B11" s="163"/>
      <c r="C11" s="163"/>
      <c r="D11" s="181"/>
      <c r="E11" s="181"/>
      <c r="F11" s="181"/>
      <c r="G11" s="181"/>
      <c r="H11" s="182"/>
      <c r="I11" s="182"/>
      <c r="J11" s="193"/>
      <c r="K11" s="194"/>
    </row>
    <row r="12" spans="1:11" ht="21" customHeight="1" thickBot="1">
      <c r="A12" s="164" t="s">
        <v>0</v>
      </c>
      <c r="B12" s="165" t="s">
        <v>77</v>
      </c>
      <c r="C12" s="170"/>
      <c r="D12" s="166"/>
      <c r="E12" s="167"/>
      <c r="F12" s="167"/>
      <c r="G12" s="167"/>
      <c r="H12" s="168">
        <f>SUM(G14:G23)</f>
        <v>0</v>
      </c>
      <c r="I12" s="192"/>
      <c r="J12" s="184" t="e">
        <f>SUM(I14:I23)</f>
        <v>#DIV/0!</v>
      </c>
    </row>
    <row r="13" spans="1:11">
      <c r="A13" s="158"/>
      <c r="B13" s="171"/>
      <c r="C13" s="171"/>
      <c r="D13" s="147"/>
      <c r="E13" s="147"/>
      <c r="F13" s="147"/>
      <c r="G13" s="147"/>
      <c r="H13" s="148"/>
      <c r="I13" s="148"/>
      <c r="J13" s="196"/>
      <c r="K13" s="195"/>
    </row>
    <row r="14" spans="1:11" ht="15.75">
      <c r="A14" s="188" t="s">
        <v>1</v>
      </c>
      <c r="B14" s="188" t="s">
        <v>73</v>
      </c>
      <c r="C14" s="172"/>
      <c r="D14" s="153">
        <v>0</v>
      </c>
      <c r="E14" s="169" t="s">
        <v>44</v>
      </c>
      <c r="F14" s="153"/>
      <c r="G14" s="187">
        <f t="shared" ref="G14:G17" si="0">+D14*F14</f>
        <v>0</v>
      </c>
      <c r="H14" s="148"/>
      <c r="I14" s="208" t="e">
        <f t="shared" ref="I14:I22" si="1">+G14/$H$167</f>
        <v>#DIV/0!</v>
      </c>
      <c r="K14" s="195"/>
    </row>
    <row r="15" spans="1:11" ht="15.75">
      <c r="A15" s="188" t="s">
        <v>2</v>
      </c>
      <c r="B15" s="188" t="s">
        <v>118</v>
      </c>
      <c r="C15" s="172"/>
      <c r="D15" s="153">
        <v>0</v>
      </c>
      <c r="E15" s="169" t="s">
        <v>44</v>
      </c>
      <c r="F15" s="153"/>
      <c r="G15" s="187">
        <f t="shared" si="0"/>
        <v>0</v>
      </c>
      <c r="H15" s="148"/>
      <c r="I15" s="208" t="e">
        <f t="shared" si="1"/>
        <v>#DIV/0!</v>
      </c>
      <c r="K15" s="195"/>
    </row>
    <row r="16" spans="1:11" ht="15.75">
      <c r="A16" s="188" t="s">
        <v>3</v>
      </c>
      <c r="B16" s="188" t="s">
        <v>119</v>
      </c>
      <c r="C16" s="172"/>
      <c r="D16" s="153">
        <v>0</v>
      </c>
      <c r="E16" s="169" t="s">
        <v>44</v>
      </c>
      <c r="F16" s="153"/>
      <c r="G16" s="187">
        <f t="shared" si="0"/>
        <v>0</v>
      </c>
      <c r="H16" s="148"/>
      <c r="I16" s="208" t="e">
        <f t="shared" si="1"/>
        <v>#DIV/0!</v>
      </c>
      <c r="K16" s="195"/>
    </row>
    <row r="17" spans="1:11" ht="15.75">
      <c r="A17" s="188" t="s">
        <v>4</v>
      </c>
      <c r="B17" s="188" t="s">
        <v>72</v>
      </c>
      <c r="C17" s="172"/>
      <c r="D17" s="153">
        <v>0</v>
      </c>
      <c r="E17" s="169" t="s">
        <v>44</v>
      </c>
      <c r="F17" s="153"/>
      <c r="G17" s="187">
        <f t="shared" si="0"/>
        <v>0</v>
      </c>
      <c r="H17" s="148"/>
      <c r="I17" s="208" t="e">
        <f t="shared" si="1"/>
        <v>#DIV/0!</v>
      </c>
      <c r="K17" s="195"/>
    </row>
    <row r="18" spans="1:11" ht="15.75">
      <c r="A18" s="188" t="s">
        <v>110</v>
      </c>
      <c r="B18" s="188" t="s">
        <v>120</v>
      </c>
      <c r="C18" s="172"/>
      <c r="D18" s="153">
        <v>0</v>
      </c>
      <c r="E18" s="169" t="s">
        <v>44</v>
      </c>
      <c r="F18" s="153"/>
      <c r="G18" s="187">
        <f t="shared" ref="G18:G22" si="2">+D18*F18</f>
        <v>0</v>
      </c>
      <c r="H18" s="148"/>
      <c r="I18" s="208" t="e">
        <f t="shared" si="1"/>
        <v>#DIV/0!</v>
      </c>
      <c r="K18" s="195"/>
    </row>
    <row r="19" spans="1:11" ht="15.75">
      <c r="A19" s="188" t="s">
        <v>111</v>
      </c>
      <c r="B19" s="188" t="s">
        <v>74</v>
      </c>
      <c r="C19" s="172"/>
      <c r="D19" s="153">
        <v>0</v>
      </c>
      <c r="E19" s="169" t="s">
        <v>44</v>
      </c>
      <c r="F19" s="153"/>
      <c r="G19" s="187">
        <f t="shared" si="2"/>
        <v>0</v>
      </c>
      <c r="H19" s="148"/>
      <c r="I19" s="208" t="e">
        <f t="shared" si="1"/>
        <v>#DIV/0!</v>
      </c>
      <c r="K19" s="195"/>
    </row>
    <row r="20" spans="1:11" ht="15.75">
      <c r="A20" s="188" t="s">
        <v>112</v>
      </c>
      <c r="B20" s="188" t="s">
        <v>121</v>
      </c>
      <c r="C20" s="172"/>
      <c r="D20" s="153">
        <v>0</v>
      </c>
      <c r="E20" s="169" t="s">
        <v>44</v>
      </c>
      <c r="F20" s="153"/>
      <c r="G20" s="187">
        <f t="shared" si="2"/>
        <v>0</v>
      </c>
      <c r="H20" s="148"/>
      <c r="I20" s="208" t="e">
        <f t="shared" si="1"/>
        <v>#DIV/0!</v>
      </c>
      <c r="K20" s="195"/>
    </row>
    <row r="21" spans="1:11" ht="15.75">
      <c r="A21" s="188" t="s">
        <v>113</v>
      </c>
      <c r="B21" s="188" t="s">
        <v>122</v>
      </c>
      <c r="C21" s="172"/>
      <c r="D21" s="153">
        <v>0</v>
      </c>
      <c r="E21" s="169" t="s">
        <v>44</v>
      </c>
      <c r="F21" s="153"/>
      <c r="G21" s="187">
        <f t="shared" si="2"/>
        <v>0</v>
      </c>
      <c r="H21" s="148"/>
      <c r="I21" s="208" t="e">
        <f t="shared" si="1"/>
        <v>#DIV/0!</v>
      </c>
      <c r="K21" s="195"/>
    </row>
    <row r="22" spans="1:11" ht="31.5">
      <c r="A22" s="188" t="s">
        <v>114</v>
      </c>
      <c r="B22" s="186" t="s">
        <v>123</v>
      </c>
      <c r="C22" s="172"/>
      <c r="D22" s="153">
        <v>0</v>
      </c>
      <c r="E22" s="169" t="s">
        <v>44</v>
      </c>
      <c r="F22" s="153"/>
      <c r="G22" s="187">
        <f t="shared" si="2"/>
        <v>0</v>
      </c>
      <c r="H22" s="148"/>
      <c r="I22" s="208" t="e">
        <f t="shared" si="1"/>
        <v>#DIV/0!</v>
      </c>
      <c r="K22" s="195"/>
    </row>
    <row r="23" spans="1:11" s="2" customFormat="1" ht="15.75" thickBot="1">
      <c r="A23" s="173"/>
      <c r="B23" s="260"/>
      <c r="C23" s="260"/>
      <c r="D23" s="181"/>
      <c r="E23" s="181"/>
      <c r="F23" s="181"/>
      <c r="G23" s="181"/>
      <c r="H23" s="182"/>
      <c r="I23" s="182"/>
      <c r="J23" s="197"/>
      <c r="K23" s="194"/>
    </row>
    <row r="24" spans="1:11" ht="21" customHeight="1" thickBot="1">
      <c r="A24" s="174" t="s">
        <v>5</v>
      </c>
      <c r="B24" s="175" t="s">
        <v>124</v>
      </c>
      <c r="C24" s="176"/>
      <c r="D24" s="166"/>
      <c r="E24" s="167"/>
      <c r="F24" s="167"/>
      <c r="G24" s="167"/>
      <c r="H24" s="168">
        <f>SUM(G26:G31)</f>
        <v>0</v>
      </c>
      <c r="I24" s="192"/>
      <c r="J24" s="184" t="e">
        <f>SUM(I26:I31)</f>
        <v>#DIV/0!</v>
      </c>
    </row>
    <row r="25" spans="1:11">
      <c r="A25" s="158"/>
      <c r="B25" s="171"/>
      <c r="C25" s="171"/>
      <c r="D25" s="147"/>
      <c r="E25" s="147"/>
      <c r="F25" s="147"/>
      <c r="G25" s="147"/>
      <c r="H25" s="148"/>
      <c r="I25" s="148"/>
      <c r="J25" s="196"/>
      <c r="K25" s="195"/>
    </row>
    <row r="26" spans="1:11" ht="15.75">
      <c r="A26" s="188" t="s">
        <v>6</v>
      </c>
      <c r="B26" s="188" t="s">
        <v>125</v>
      </c>
      <c r="C26" s="172"/>
      <c r="D26" s="153">
        <v>0</v>
      </c>
      <c r="E26" s="169" t="s">
        <v>59</v>
      </c>
      <c r="F26" s="153"/>
      <c r="G26" s="187">
        <f t="shared" ref="G26:G30" si="3">+D26*F26</f>
        <v>0</v>
      </c>
      <c r="H26" s="148"/>
      <c r="I26" s="208" t="e">
        <f>+G26/$H$167</f>
        <v>#DIV/0!</v>
      </c>
      <c r="K26" s="195"/>
    </row>
    <row r="27" spans="1:11" ht="15.75">
      <c r="A27" s="188" t="s">
        <v>7</v>
      </c>
      <c r="B27" s="188" t="s">
        <v>126</v>
      </c>
      <c r="C27" s="172"/>
      <c r="D27" s="153">
        <v>0</v>
      </c>
      <c r="E27" s="169" t="s">
        <v>59</v>
      </c>
      <c r="F27" s="153"/>
      <c r="G27" s="187">
        <f t="shared" si="3"/>
        <v>0</v>
      </c>
      <c r="H27" s="148"/>
      <c r="I27" s="208" t="e">
        <f>+G27/$H$167</f>
        <v>#DIV/0!</v>
      </c>
      <c r="K27" s="195"/>
    </row>
    <row r="28" spans="1:11" ht="15.75">
      <c r="A28" s="188" t="s">
        <v>8</v>
      </c>
      <c r="B28" s="188" t="s">
        <v>127</v>
      </c>
      <c r="C28" s="172"/>
      <c r="D28" s="153">
        <v>0</v>
      </c>
      <c r="E28" s="169" t="s">
        <v>59</v>
      </c>
      <c r="F28" s="153"/>
      <c r="G28" s="187">
        <f t="shared" si="3"/>
        <v>0</v>
      </c>
      <c r="H28" s="148"/>
      <c r="I28" s="208" t="e">
        <f>+G28/$H$167</f>
        <v>#DIV/0!</v>
      </c>
      <c r="K28" s="195"/>
    </row>
    <row r="29" spans="1:11" ht="15.75">
      <c r="A29" s="188" t="s">
        <v>9</v>
      </c>
      <c r="B29" s="188" t="s">
        <v>128</v>
      </c>
      <c r="C29" s="172"/>
      <c r="D29" s="153">
        <v>0</v>
      </c>
      <c r="E29" s="169" t="s">
        <v>59</v>
      </c>
      <c r="F29" s="153"/>
      <c r="G29" s="187">
        <f t="shared" si="3"/>
        <v>0</v>
      </c>
      <c r="H29" s="148"/>
      <c r="I29" s="208" t="e">
        <f>+G29/$H$167</f>
        <v>#DIV/0!</v>
      </c>
      <c r="K29" s="195"/>
    </row>
    <row r="30" spans="1:11" ht="15.75">
      <c r="A30" s="188" t="s">
        <v>10</v>
      </c>
      <c r="B30" s="188" t="s">
        <v>129</v>
      </c>
      <c r="C30" s="172"/>
      <c r="D30" s="153">
        <v>0</v>
      </c>
      <c r="E30" s="169" t="s">
        <v>59</v>
      </c>
      <c r="F30" s="153"/>
      <c r="G30" s="187">
        <f t="shared" si="3"/>
        <v>0</v>
      </c>
      <c r="H30" s="148"/>
      <c r="I30" s="208" t="e">
        <f>+G30/$H$167</f>
        <v>#DIV/0!</v>
      </c>
      <c r="K30" s="195"/>
    </row>
    <row r="31" spans="1:11" s="2" customFormat="1" ht="15.75" thickBot="1">
      <c r="A31" s="173"/>
      <c r="B31" s="260"/>
      <c r="C31" s="260"/>
      <c r="D31" s="181"/>
      <c r="E31" s="181"/>
      <c r="F31" s="181"/>
      <c r="G31" s="181"/>
      <c r="H31" s="182"/>
      <c r="I31" s="182"/>
      <c r="J31" s="197"/>
      <c r="K31" s="194"/>
    </row>
    <row r="32" spans="1:11" ht="21" thickBot="1">
      <c r="A32" s="174">
        <v>3</v>
      </c>
      <c r="B32" s="175" t="s">
        <v>175</v>
      </c>
      <c r="C32" s="176"/>
      <c r="D32" s="166"/>
      <c r="E32" s="167"/>
      <c r="F32" s="167"/>
      <c r="G32" s="167"/>
      <c r="H32" s="168">
        <f>SUM(G34:G42)</f>
        <v>0</v>
      </c>
      <c r="I32" s="192"/>
      <c r="J32" s="184" t="e">
        <f>SUM(I34:I42)</f>
        <v>#DIV/0!</v>
      </c>
    </row>
    <row r="33" spans="1:11">
      <c r="A33" s="177"/>
      <c r="B33" s="171"/>
      <c r="C33" s="178"/>
      <c r="D33" s="147"/>
      <c r="E33" s="147"/>
      <c r="F33" s="147"/>
      <c r="G33" s="147"/>
      <c r="H33" s="148"/>
      <c r="I33" s="148"/>
      <c r="J33" s="198"/>
      <c r="K33" s="195"/>
    </row>
    <row r="34" spans="1:11" ht="15.75">
      <c r="A34" s="188" t="s">
        <v>64</v>
      </c>
      <c r="B34" s="188" t="s">
        <v>130</v>
      </c>
      <c r="C34" s="172"/>
      <c r="D34" s="153">
        <v>0</v>
      </c>
      <c r="E34" s="169" t="s">
        <v>59</v>
      </c>
      <c r="F34" s="153"/>
      <c r="G34" s="187">
        <f t="shared" ref="G34" si="4">+D34*F34</f>
        <v>0</v>
      </c>
      <c r="H34" s="148"/>
      <c r="I34" s="208" t="e">
        <f>+G34/$H$167</f>
        <v>#DIV/0!</v>
      </c>
      <c r="K34" s="195"/>
    </row>
    <row r="35" spans="1:11" ht="15.75">
      <c r="A35" s="188" t="s">
        <v>65</v>
      </c>
      <c r="B35" s="188" t="s">
        <v>131</v>
      </c>
      <c r="C35" s="172"/>
      <c r="D35" s="153">
        <v>0</v>
      </c>
      <c r="E35" s="169" t="s">
        <v>59</v>
      </c>
      <c r="F35" s="153"/>
      <c r="G35" s="187">
        <f t="shared" ref="G35" si="5">+D35*F35</f>
        <v>0</v>
      </c>
      <c r="H35" s="148"/>
      <c r="I35" s="208" t="e">
        <f>+G35/$H$167</f>
        <v>#DIV/0!</v>
      </c>
      <c r="K35" s="195"/>
    </row>
    <row r="36" spans="1:11" ht="15.75">
      <c r="A36" s="188" t="s">
        <v>137</v>
      </c>
      <c r="B36" s="188" t="s">
        <v>136</v>
      </c>
      <c r="C36" s="172"/>
      <c r="D36" s="153">
        <v>0</v>
      </c>
      <c r="E36" s="169" t="s">
        <v>59</v>
      </c>
      <c r="F36" s="153"/>
      <c r="G36" s="187">
        <f t="shared" ref="G36:G41" si="6">+D36*F36</f>
        <v>0</v>
      </c>
      <c r="H36" s="148"/>
      <c r="I36" s="208" t="e">
        <f t="shared" ref="I36:I41" si="7">+G36/$H$167</f>
        <v>#DIV/0!</v>
      </c>
      <c r="K36" s="195"/>
    </row>
    <row r="37" spans="1:11" ht="15.75">
      <c r="A37" s="188" t="s">
        <v>138</v>
      </c>
      <c r="B37" s="188" t="s">
        <v>132</v>
      </c>
      <c r="C37" s="172"/>
      <c r="D37" s="153">
        <v>0</v>
      </c>
      <c r="E37" s="169" t="s">
        <v>59</v>
      </c>
      <c r="F37" s="153"/>
      <c r="G37" s="187">
        <f t="shared" si="6"/>
        <v>0</v>
      </c>
      <c r="H37" s="148"/>
      <c r="I37" s="208" t="e">
        <f t="shared" si="7"/>
        <v>#DIV/0!</v>
      </c>
      <c r="K37" s="195"/>
    </row>
    <row r="38" spans="1:11" ht="15.75">
      <c r="A38" s="188" t="s">
        <v>139</v>
      </c>
      <c r="B38" s="188" t="s">
        <v>133</v>
      </c>
      <c r="C38" s="172"/>
      <c r="D38" s="153">
        <v>0</v>
      </c>
      <c r="E38" s="169" t="s">
        <v>59</v>
      </c>
      <c r="F38" s="153"/>
      <c r="G38" s="187">
        <f t="shared" si="6"/>
        <v>0</v>
      </c>
      <c r="H38" s="148"/>
      <c r="I38" s="208" t="e">
        <f t="shared" si="7"/>
        <v>#DIV/0!</v>
      </c>
      <c r="K38" s="195"/>
    </row>
    <row r="39" spans="1:11" ht="31.5">
      <c r="A39" s="188" t="s">
        <v>140</v>
      </c>
      <c r="B39" s="186" t="s">
        <v>134</v>
      </c>
      <c r="C39" s="172"/>
      <c r="D39" s="153">
        <v>0</v>
      </c>
      <c r="E39" s="169" t="s">
        <v>44</v>
      </c>
      <c r="F39" s="153"/>
      <c r="G39" s="187">
        <f t="shared" si="6"/>
        <v>0</v>
      </c>
      <c r="H39" s="148"/>
      <c r="I39" s="208" t="e">
        <f t="shared" si="7"/>
        <v>#DIV/0!</v>
      </c>
      <c r="K39" s="195"/>
    </row>
    <row r="40" spans="1:11" ht="15.75">
      <c r="A40" s="188" t="s">
        <v>141</v>
      </c>
      <c r="B40" s="188" t="s">
        <v>130</v>
      </c>
      <c r="C40" s="172"/>
      <c r="D40" s="153">
        <v>0</v>
      </c>
      <c r="E40" s="169" t="s">
        <v>59</v>
      </c>
      <c r="F40" s="153"/>
      <c r="G40" s="187">
        <f t="shared" si="6"/>
        <v>0</v>
      </c>
      <c r="H40" s="148"/>
      <c r="I40" s="208" t="e">
        <f t="shared" si="7"/>
        <v>#DIV/0!</v>
      </c>
      <c r="K40" s="195"/>
    </row>
    <row r="41" spans="1:11" ht="15.75">
      <c r="A41" s="188" t="s">
        <v>142</v>
      </c>
      <c r="B41" s="188" t="s">
        <v>135</v>
      </c>
      <c r="C41" s="172"/>
      <c r="D41" s="153">
        <v>0</v>
      </c>
      <c r="E41" s="169" t="s">
        <v>44</v>
      </c>
      <c r="F41" s="153"/>
      <c r="G41" s="187">
        <f t="shared" si="6"/>
        <v>0</v>
      </c>
      <c r="H41" s="148"/>
      <c r="I41" s="208" t="e">
        <f t="shared" si="7"/>
        <v>#DIV/0!</v>
      </c>
      <c r="K41" s="195"/>
    </row>
    <row r="42" spans="1:11" ht="16.5" thickBot="1">
      <c r="A42" s="188"/>
      <c r="B42" s="186"/>
      <c r="C42" s="172"/>
      <c r="D42" s="153"/>
      <c r="E42" s="169"/>
      <c r="F42" s="153"/>
      <c r="G42" s="181"/>
      <c r="H42" s="182"/>
      <c r="I42" s="212"/>
      <c r="K42" s="195"/>
    </row>
    <row r="43" spans="1:11" ht="21" thickBot="1">
      <c r="A43" s="209">
        <v>4</v>
      </c>
      <c r="B43" s="210" t="s">
        <v>78</v>
      </c>
      <c r="C43" s="211"/>
      <c r="D43" s="166"/>
      <c r="E43" s="167"/>
      <c r="F43" s="167"/>
      <c r="G43" s="167"/>
      <c r="H43" s="168">
        <f>SUM(G45:G77)</f>
        <v>0</v>
      </c>
      <c r="I43" s="192"/>
      <c r="J43" s="184" t="e">
        <f>SUM(I45:I77)</f>
        <v>#DIV/0!</v>
      </c>
    </row>
    <row r="44" spans="1:11">
      <c r="A44" s="177"/>
      <c r="B44" s="171"/>
      <c r="C44" s="178"/>
      <c r="D44" s="147"/>
      <c r="E44" s="147"/>
      <c r="F44" s="147"/>
      <c r="G44" s="147"/>
      <c r="H44" s="148"/>
      <c r="I44" s="148"/>
      <c r="J44" s="198"/>
      <c r="K44" s="195"/>
    </row>
    <row r="45" spans="1:11" ht="15.75">
      <c r="A45" s="185"/>
      <c r="B45" s="188" t="s">
        <v>143</v>
      </c>
      <c r="C45" s="172"/>
      <c r="D45" s="153">
        <v>0</v>
      </c>
      <c r="E45" s="169"/>
      <c r="F45" s="153"/>
      <c r="G45" s="187">
        <f t="shared" ref="G45" si="8">+D45*F45</f>
        <v>0</v>
      </c>
      <c r="H45" s="148"/>
      <c r="I45" s="208" t="e">
        <f t="shared" ref="I45:I76" si="9">+G45/$H$167</f>
        <v>#DIV/0!</v>
      </c>
      <c r="K45" s="195"/>
    </row>
    <row r="46" spans="1:11" ht="15.75">
      <c r="A46" s="185"/>
      <c r="B46" s="188" t="s">
        <v>144</v>
      </c>
      <c r="C46" s="172"/>
      <c r="D46" s="153">
        <v>0</v>
      </c>
      <c r="E46" s="169" t="s">
        <v>45</v>
      </c>
      <c r="F46" s="153"/>
      <c r="G46" s="187">
        <f t="shared" ref="G46:G76" si="10">+D46*F46</f>
        <v>0</v>
      </c>
      <c r="H46" s="148"/>
      <c r="I46" s="208" t="e">
        <f t="shared" si="9"/>
        <v>#DIV/0!</v>
      </c>
      <c r="K46" s="195"/>
    </row>
    <row r="47" spans="1:11" ht="15.75">
      <c r="A47" s="185"/>
      <c r="B47" s="188" t="s">
        <v>145</v>
      </c>
      <c r="C47" s="172"/>
      <c r="D47" s="153">
        <v>0</v>
      </c>
      <c r="E47" s="169"/>
      <c r="F47" s="153"/>
      <c r="G47" s="187">
        <f t="shared" si="10"/>
        <v>0</v>
      </c>
      <c r="H47" s="148"/>
      <c r="I47" s="208" t="e">
        <f t="shared" si="9"/>
        <v>#DIV/0!</v>
      </c>
      <c r="K47" s="195"/>
    </row>
    <row r="48" spans="1:11" ht="15.75">
      <c r="A48" s="185"/>
      <c r="B48" s="188" t="s">
        <v>146</v>
      </c>
      <c r="C48" s="172"/>
      <c r="D48" s="153">
        <v>0</v>
      </c>
      <c r="E48" s="169" t="s">
        <v>45</v>
      </c>
      <c r="F48" s="153"/>
      <c r="G48" s="187">
        <f t="shared" si="10"/>
        <v>0</v>
      </c>
      <c r="H48" s="148"/>
      <c r="I48" s="208" t="e">
        <f t="shared" si="9"/>
        <v>#DIV/0!</v>
      </c>
      <c r="K48" s="195"/>
    </row>
    <row r="49" spans="1:11" ht="15.75">
      <c r="A49" s="185"/>
      <c r="B49" s="188" t="s">
        <v>147</v>
      </c>
      <c r="C49" s="172"/>
      <c r="D49" s="153">
        <v>0</v>
      </c>
      <c r="E49" s="169" t="s">
        <v>45</v>
      </c>
      <c r="F49" s="153"/>
      <c r="G49" s="187">
        <f t="shared" si="10"/>
        <v>0</v>
      </c>
      <c r="H49" s="148"/>
      <c r="I49" s="208" t="e">
        <f t="shared" si="9"/>
        <v>#DIV/0!</v>
      </c>
      <c r="K49" s="195"/>
    </row>
    <row r="50" spans="1:11" ht="15.75">
      <c r="A50" s="185"/>
      <c r="B50" s="188" t="s">
        <v>148</v>
      </c>
      <c r="C50" s="172"/>
      <c r="D50" s="153">
        <v>0</v>
      </c>
      <c r="E50" s="169" t="s">
        <v>45</v>
      </c>
      <c r="F50" s="153"/>
      <c r="G50" s="187">
        <f t="shared" si="10"/>
        <v>0</v>
      </c>
      <c r="H50" s="148"/>
      <c r="I50" s="208" t="e">
        <f t="shared" si="9"/>
        <v>#DIV/0!</v>
      </c>
      <c r="K50" s="195"/>
    </row>
    <row r="51" spans="1:11" ht="15.75">
      <c r="A51" s="185"/>
      <c r="B51" s="188" t="s">
        <v>149</v>
      </c>
      <c r="C51" s="172"/>
      <c r="D51" s="153">
        <v>0</v>
      </c>
      <c r="E51" s="169"/>
      <c r="F51" s="153"/>
      <c r="G51" s="187">
        <f t="shared" si="10"/>
        <v>0</v>
      </c>
      <c r="H51" s="148"/>
      <c r="I51" s="208" t="e">
        <f t="shared" si="9"/>
        <v>#DIV/0!</v>
      </c>
      <c r="K51" s="195"/>
    </row>
    <row r="52" spans="1:11" ht="15.75">
      <c r="A52" s="185"/>
      <c r="B52" s="188" t="s">
        <v>150</v>
      </c>
      <c r="C52" s="172"/>
      <c r="D52" s="153">
        <v>0</v>
      </c>
      <c r="E52" s="169" t="s">
        <v>45</v>
      </c>
      <c r="F52" s="153"/>
      <c r="G52" s="187">
        <f t="shared" si="10"/>
        <v>0</v>
      </c>
      <c r="H52" s="148"/>
      <c r="I52" s="208" t="e">
        <f t="shared" si="9"/>
        <v>#DIV/0!</v>
      </c>
      <c r="K52" s="195"/>
    </row>
    <row r="53" spans="1:11" ht="15.75">
      <c r="A53" s="185"/>
      <c r="B53" s="188" t="s">
        <v>151</v>
      </c>
      <c r="C53" s="172"/>
      <c r="D53" s="153">
        <v>0</v>
      </c>
      <c r="E53" s="169" t="s">
        <v>45</v>
      </c>
      <c r="F53" s="153"/>
      <c r="G53" s="187">
        <f t="shared" si="10"/>
        <v>0</v>
      </c>
      <c r="H53" s="148"/>
      <c r="I53" s="208" t="e">
        <f t="shared" si="9"/>
        <v>#DIV/0!</v>
      </c>
      <c r="K53" s="195"/>
    </row>
    <row r="54" spans="1:11" ht="15.75">
      <c r="A54" s="185"/>
      <c r="B54" s="188" t="s">
        <v>152</v>
      </c>
      <c r="C54" s="172"/>
      <c r="D54" s="153">
        <v>0</v>
      </c>
      <c r="E54" s="169" t="s">
        <v>45</v>
      </c>
      <c r="F54" s="153"/>
      <c r="G54" s="187">
        <f t="shared" si="10"/>
        <v>0</v>
      </c>
      <c r="H54" s="148"/>
      <c r="I54" s="208" t="e">
        <f t="shared" si="9"/>
        <v>#DIV/0!</v>
      </c>
      <c r="K54" s="195"/>
    </row>
    <row r="55" spans="1:11" ht="15.75">
      <c r="A55" s="185"/>
      <c r="B55" s="188" t="s">
        <v>153</v>
      </c>
      <c r="C55" s="172"/>
      <c r="D55" s="153">
        <v>0</v>
      </c>
      <c r="E55" s="169" t="s">
        <v>45</v>
      </c>
      <c r="F55" s="153"/>
      <c r="G55" s="187">
        <f t="shared" si="10"/>
        <v>0</v>
      </c>
      <c r="H55" s="148"/>
      <c r="I55" s="208" t="e">
        <f t="shared" si="9"/>
        <v>#DIV/0!</v>
      </c>
      <c r="K55" s="195"/>
    </row>
    <row r="56" spans="1:11" ht="15.75">
      <c r="A56" s="185"/>
      <c r="B56" s="188" t="s">
        <v>154</v>
      </c>
      <c r="C56" s="172"/>
      <c r="D56" s="153">
        <v>0</v>
      </c>
      <c r="E56" s="169" t="s">
        <v>45</v>
      </c>
      <c r="F56" s="153"/>
      <c r="G56" s="187">
        <f t="shared" si="10"/>
        <v>0</v>
      </c>
      <c r="H56" s="148"/>
      <c r="I56" s="208" t="e">
        <f t="shared" si="9"/>
        <v>#DIV/0!</v>
      </c>
      <c r="K56" s="195"/>
    </row>
    <row r="57" spans="1:11" ht="15.75">
      <c r="A57" s="185"/>
      <c r="B57" s="188" t="s">
        <v>155</v>
      </c>
      <c r="C57" s="172"/>
      <c r="D57" s="153">
        <v>0</v>
      </c>
      <c r="E57" s="169"/>
      <c r="F57" s="153"/>
      <c r="G57" s="187">
        <f t="shared" si="10"/>
        <v>0</v>
      </c>
      <c r="H57" s="148"/>
      <c r="I57" s="208" t="e">
        <f t="shared" si="9"/>
        <v>#DIV/0!</v>
      </c>
      <c r="K57" s="195"/>
    </row>
    <row r="58" spans="1:11" ht="15.75">
      <c r="A58" s="185"/>
      <c r="B58" s="188" t="s">
        <v>156</v>
      </c>
      <c r="C58" s="172"/>
      <c r="D58" s="153">
        <v>0</v>
      </c>
      <c r="E58" s="169" t="s">
        <v>45</v>
      </c>
      <c r="F58" s="153"/>
      <c r="G58" s="187">
        <f t="shared" si="10"/>
        <v>0</v>
      </c>
      <c r="H58" s="148"/>
      <c r="I58" s="208" t="e">
        <f t="shared" si="9"/>
        <v>#DIV/0!</v>
      </c>
      <c r="K58" s="195"/>
    </row>
    <row r="59" spans="1:11" ht="15.75">
      <c r="A59" s="185"/>
      <c r="B59" s="188" t="s">
        <v>157</v>
      </c>
      <c r="C59" s="172"/>
      <c r="D59" s="153">
        <v>0</v>
      </c>
      <c r="E59" s="169" t="s">
        <v>45</v>
      </c>
      <c r="F59" s="153"/>
      <c r="G59" s="187">
        <f t="shared" si="10"/>
        <v>0</v>
      </c>
      <c r="H59" s="148"/>
      <c r="I59" s="208" t="e">
        <f t="shared" si="9"/>
        <v>#DIV/0!</v>
      </c>
      <c r="K59" s="195"/>
    </row>
    <row r="60" spans="1:11" ht="15.75">
      <c r="A60" s="185"/>
      <c r="B60" s="188" t="s">
        <v>158</v>
      </c>
      <c r="C60" s="172"/>
      <c r="D60" s="153">
        <v>0</v>
      </c>
      <c r="E60" s="169" t="s">
        <v>45</v>
      </c>
      <c r="F60" s="153"/>
      <c r="G60" s="187">
        <f t="shared" si="10"/>
        <v>0</v>
      </c>
      <c r="H60" s="148"/>
      <c r="I60" s="208" t="e">
        <f t="shared" si="9"/>
        <v>#DIV/0!</v>
      </c>
      <c r="K60" s="195"/>
    </row>
    <row r="61" spans="1:11" ht="15.75">
      <c r="A61" s="185"/>
      <c r="B61" s="188" t="s">
        <v>159</v>
      </c>
      <c r="C61" s="172"/>
      <c r="D61" s="153">
        <v>0</v>
      </c>
      <c r="E61" s="169" t="s">
        <v>45</v>
      </c>
      <c r="F61" s="153"/>
      <c r="G61" s="187">
        <f t="shared" si="10"/>
        <v>0</v>
      </c>
      <c r="H61" s="148"/>
      <c r="I61" s="208" t="e">
        <f t="shared" si="9"/>
        <v>#DIV/0!</v>
      </c>
      <c r="K61" s="195"/>
    </row>
    <row r="62" spans="1:11" ht="15.75">
      <c r="A62" s="185"/>
      <c r="B62" s="188" t="s">
        <v>160</v>
      </c>
      <c r="C62" s="172"/>
      <c r="D62" s="153">
        <v>0</v>
      </c>
      <c r="E62" s="169" t="s">
        <v>46</v>
      </c>
      <c r="F62" s="153"/>
      <c r="G62" s="187">
        <f t="shared" si="10"/>
        <v>0</v>
      </c>
      <c r="H62" s="148"/>
      <c r="I62" s="208" t="e">
        <f t="shared" si="9"/>
        <v>#DIV/0!</v>
      </c>
      <c r="K62" s="195"/>
    </row>
    <row r="63" spans="1:11" ht="15.75">
      <c r="A63" s="185"/>
      <c r="B63" s="188" t="s">
        <v>161</v>
      </c>
      <c r="C63" s="172"/>
      <c r="D63" s="153">
        <v>0</v>
      </c>
      <c r="E63" s="169" t="s">
        <v>45</v>
      </c>
      <c r="F63" s="153"/>
      <c r="G63" s="187">
        <f t="shared" si="10"/>
        <v>0</v>
      </c>
      <c r="H63" s="148"/>
      <c r="I63" s="208" t="e">
        <f t="shared" si="9"/>
        <v>#DIV/0!</v>
      </c>
      <c r="K63" s="195"/>
    </row>
    <row r="64" spans="1:11" ht="15.75">
      <c r="A64" s="185"/>
      <c r="B64" s="188" t="s">
        <v>162</v>
      </c>
      <c r="C64" s="172"/>
      <c r="D64" s="153">
        <v>0</v>
      </c>
      <c r="E64" s="169"/>
      <c r="F64" s="153"/>
      <c r="G64" s="187">
        <f t="shared" si="10"/>
        <v>0</v>
      </c>
      <c r="H64" s="148"/>
      <c r="I64" s="208" t="e">
        <f t="shared" si="9"/>
        <v>#DIV/0!</v>
      </c>
      <c r="K64" s="195"/>
    </row>
    <row r="65" spans="1:11" ht="15.75">
      <c r="A65" s="185"/>
      <c r="B65" s="188" t="s">
        <v>163</v>
      </c>
      <c r="C65" s="172"/>
      <c r="D65" s="153">
        <v>0</v>
      </c>
      <c r="E65" s="169" t="s">
        <v>45</v>
      </c>
      <c r="F65" s="153"/>
      <c r="G65" s="187">
        <f t="shared" si="10"/>
        <v>0</v>
      </c>
      <c r="H65" s="148"/>
      <c r="I65" s="208" t="e">
        <f t="shared" si="9"/>
        <v>#DIV/0!</v>
      </c>
      <c r="K65" s="195"/>
    </row>
    <row r="66" spans="1:11" ht="15.75">
      <c r="A66" s="185"/>
      <c r="B66" s="188" t="s">
        <v>164</v>
      </c>
      <c r="C66" s="172"/>
      <c r="D66" s="153">
        <v>0</v>
      </c>
      <c r="E66" s="169" t="s">
        <v>45</v>
      </c>
      <c r="F66" s="153"/>
      <c r="G66" s="187">
        <f t="shared" si="10"/>
        <v>0</v>
      </c>
      <c r="H66" s="148"/>
      <c r="I66" s="208" t="e">
        <f t="shared" si="9"/>
        <v>#DIV/0!</v>
      </c>
      <c r="K66" s="195"/>
    </row>
    <row r="67" spans="1:11" ht="15.75">
      <c r="A67" s="185"/>
      <c r="B67" s="188" t="s">
        <v>165</v>
      </c>
      <c r="C67" s="172"/>
      <c r="D67" s="153">
        <v>0</v>
      </c>
      <c r="E67" s="169" t="s">
        <v>44</v>
      </c>
      <c r="F67" s="153"/>
      <c r="G67" s="187">
        <f t="shared" si="10"/>
        <v>0</v>
      </c>
      <c r="H67" s="148"/>
      <c r="I67" s="208" t="e">
        <f t="shared" si="9"/>
        <v>#DIV/0!</v>
      </c>
      <c r="K67" s="195"/>
    </row>
    <row r="68" spans="1:11" ht="15.75">
      <c r="A68" s="185"/>
      <c r="B68" s="188" t="s">
        <v>166</v>
      </c>
      <c r="C68" s="172"/>
      <c r="D68" s="153">
        <v>0</v>
      </c>
      <c r="E68" s="169" t="s">
        <v>44</v>
      </c>
      <c r="F68" s="153"/>
      <c r="G68" s="187">
        <f t="shared" si="10"/>
        <v>0</v>
      </c>
      <c r="H68" s="148"/>
      <c r="I68" s="208" t="e">
        <f t="shared" si="9"/>
        <v>#DIV/0!</v>
      </c>
      <c r="K68" s="195"/>
    </row>
    <row r="69" spans="1:11" ht="15.75">
      <c r="A69" s="185"/>
      <c r="B69" s="188" t="s">
        <v>167</v>
      </c>
      <c r="C69" s="172"/>
      <c r="D69" s="153">
        <v>0</v>
      </c>
      <c r="E69" s="169" t="s">
        <v>44</v>
      </c>
      <c r="F69" s="153"/>
      <c r="G69" s="187">
        <f t="shared" si="10"/>
        <v>0</v>
      </c>
      <c r="H69" s="148"/>
      <c r="I69" s="208" t="e">
        <f t="shared" si="9"/>
        <v>#DIV/0!</v>
      </c>
      <c r="K69" s="195"/>
    </row>
    <row r="70" spans="1:11" ht="15.75">
      <c r="A70" s="185"/>
      <c r="B70" s="188" t="s">
        <v>168</v>
      </c>
      <c r="C70" s="172"/>
      <c r="D70" s="153">
        <v>0</v>
      </c>
      <c r="E70" s="169"/>
      <c r="F70" s="153"/>
      <c r="G70" s="187">
        <f t="shared" si="10"/>
        <v>0</v>
      </c>
      <c r="H70" s="148"/>
      <c r="I70" s="208" t="e">
        <f t="shared" si="9"/>
        <v>#DIV/0!</v>
      </c>
      <c r="K70" s="195"/>
    </row>
    <row r="71" spans="1:11" ht="15.75">
      <c r="A71" s="185"/>
      <c r="B71" s="188" t="s">
        <v>169</v>
      </c>
      <c r="C71" s="172"/>
      <c r="D71" s="153">
        <v>0</v>
      </c>
      <c r="E71" s="169" t="s">
        <v>59</v>
      </c>
      <c r="F71" s="153"/>
      <c r="G71" s="187">
        <f t="shared" si="10"/>
        <v>0</v>
      </c>
      <c r="H71" s="148"/>
      <c r="I71" s="208" t="e">
        <f t="shared" si="9"/>
        <v>#DIV/0!</v>
      </c>
      <c r="K71" s="195"/>
    </row>
    <row r="72" spans="1:11" ht="15.75">
      <c r="A72" s="185"/>
      <c r="B72" s="188" t="s">
        <v>170</v>
      </c>
      <c r="C72" s="172"/>
      <c r="D72" s="153">
        <v>0</v>
      </c>
      <c r="E72" s="169" t="s">
        <v>45</v>
      </c>
      <c r="F72" s="153"/>
      <c r="G72" s="187">
        <f t="shared" si="10"/>
        <v>0</v>
      </c>
      <c r="H72" s="148"/>
      <c r="I72" s="208" t="e">
        <f t="shared" si="9"/>
        <v>#DIV/0!</v>
      </c>
      <c r="K72" s="195"/>
    </row>
    <row r="73" spans="1:11" ht="15.75">
      <c r="A73" s="185"/>
      <c r="B73" s="188" t="s">
        <v>171</v>
      </c>
      <c r="C73" s="172"/>
      <c r="D73" s="153">
        <v>0</v>
      </c>
      <c r="E73" s="169" t="s">
        <v>45</v>
      </c>
      <c r="F73" s="153"/>
      <c r="G73" s="187">
        <f t="shared" si="10"/>
        <v>0</v>
      </c>
      <c r="H73" s="148"/>
      <c r="I73" s="208" t="e">
        <f t="shared" si="9"/>
        <v>#DIV/0!</v>
      </c>
      <c r="K73" s="195"/>
    </row>
    <row r="74" spans="1:11" ht="15.75">
      <c r="A74" s="185"/>
      <c r="B74" s="188" t="s">
        <v>172</v>
      </c>
      <c r="C74" s="172"/>
      <c r="D74" s="153">
        <v>0</v>
      </c>
      <c r="E74" s="169" t="s">
        <v>44</v>
      </c>
      <c r="F74" s="153"/>
      <c r="G74" s="187">
        <f t="shared" si="10"/>
        <v>0</v>
      </c>
      <c r="H74" s="148"/>
      <c r="I74" s="208" t="e">
        <f t="shared" si="9"/>
        <v>#DIV/0!</v>
      </c>
      <c r="K74" s="195"/>
    </row>
    <row r="75" spans="1:11" ht="15.75">
      <c r="A75" s="185"/>
      <c r="B75" s="188" t="s">
        <v>173</v>
      </c>
      <c r="C75" s="172"/>
      <c r="D75" s="153">
        <v>0</v>
      </c>
      <c r="E75" s="169" t="s">
        <v>45</v>
      </c>
      <c r="F75" s="153"/>
      <c r="G75" s="187">
        <f t="shared" si="10"/>
        <v>0</v>
      </c>
      <c r="H75" s="148"/>
      <c r="I75" s="208" t="e">
        <f t="shared" si="9"/>
        <v>#DIV/0!</v>
      </c>
      <c r="K75" s="195"/>
    </row>
    <row r="76" spans="1:11" ht="15.75">
      <c r="A76" s="185"/>
      <c r="B76" s="188" t="s">
        <v>174</v>
      </c>
      <c r="C76" s="172"/>
      <c r="D76" s="153">
        <v>0</v>
      </c>
      <c r="E76" s="169" t="s">
        <v>45</v>
      </c>
      <c r="F76" s="153"/>
      <c r="G76" s="187">
        <f t="shared" si="10"/>
        <v>0</v>
      </c>
      <c r="H76" s="148"/>
      <c r="I76" s="208" t="e">
        <f t="shared" si="9"/>
        <v>#DIV/0!</v>
      </c>
      <c r="K76" s="195"/>
    </row>
    <row r="77" spans="1:11" ht="15.75" thickBot="1">
      <c r="A77" s="173"/>
      <c r="B77" s="260"/>
      <c r="C77" s="260"/>
      <c r="D77" s="181"/>
      <c r="E77" s="181"/>
      <c r="F77" s="181"/>
      <c r="G77" s="181"/>
      <c r="H77" s="182"/>
      <c r="I77" s="212"/>
      <c r="J77" s="199"/>
      <c r="K77" s="195"/>
    </row>
    <row r="78" spans="1:11" ht="21" thickBot="1">
      <c r="A78" s="174">
        <v>5</v>
      </c>
      <c r="B78" s="175" t="s">
        <v>86</v>
      </c>
      <c r="C78" s="176"/>
      <c r="D78" s="166"/>
      <c r="E78" s="167"/>
      <c r="F78" s="167"/>
      <c r="G78" s="167"/>
      <c r="H78" s="168">
        <f>SUM(G80:G88)</f>
        <v>0</v>
      </c>
      <c r="I78" s="192"/>
      <c r="J78" s="184" t="e">
        <f>SUM(I80:I88)</f>
        <v>#DIV/0!</v>
      </c>
    </row>
    <row r="79" spans="1:11">
      <c r="A79" s="177"/>
      <c r="B79" s="171"/>
      <c r="C79" s="178"/>
      <c r="D79" s="147"/>
      <c r="E79" s="147"/>
      <c r="F79" s="147"/>
      <c r="G79" s="147"/>
      <c r="H79" s="148"/>
      <c r="I79" s="148"/>
      <c r="J79" s="198"/>
      <c r="K79" s="195"/>
    </row>
    <row r="80" spans="1:11" s="2" customFormat="1" ht="15.75">
      <c r="A80" s="188" t="s">
        <v>11</v>
      </c>
      <c r="B80" s="188" t="s">
        <v>176</v>
      </c>
      <c r="C80" s="172"/>
      <c r="D80" s="153">
        <v>0</v>
      </c>
      <c r="E80" s="169" t="s">
        <v>44</v>
      </c>
      <c r="F80" s="153"/>
      <c r="G80" s="187">
        <f t="shared" ref="G80" si="11">+D80*F80</f>
        <v>0</v>
      </c>
      <c r="H80" s="148"/>
      <c r="I80" s="208" t="e">
        <f t="shared" ref="I80:I87" si="12">+G80/$H$167</f>
        <v>#DIV/0!</v>
      </c>
      <c r="K80" s="194"/>
    </row>
    <row r="81" spans="1:11" s="2" customFormat="1" ht="15.75">
      <c r="A81" s="188" t="s">
        <v>79</v>
      </c>
      <c r="B81" s="188" t="s">
        <v>177</v>
      </c>
      <c r="C81" s="172"/>
      <c r="D81" s="153">
        <v>0</v>
      </c>
      <c r="E81" s="169" t="s">
        <v>44</v>
      </c>
      <c r="F81" s="153"/>
      <c r="G81" s="187">
        <f t="shared" ref="G81:G87" si="13">+D81*F81</f>
        <v>0</v>
      </c>
      <c r="H81" s="148"/>
      <c r="I81" s="208" t="e">
        <f t="shared" si="12"/>
        <v>#DIV/0!</v>
      </c>
      <c r="K81" s="194"/>
    </row>
    <row r="82" spans="1:11" s="2" customFormat="1" ht="15.75">
      <c r="A82" s="188" t="s">
        <v>80</v>
      </c>
      <c r="B82" s="188" t="s">
        <v>178</v>
      </c>
      <c r="C82" s="172"/>
      <c r="D82" s="153">
        <v>0</v>
      </c>
      <c r="E82" s="169" t="s">
        <v>44</v>
      </c>
      <c r="F82" s="153"/>
      <c r="G82" s="187">
        <f t="shared" si="13"/>
        <v>0</v>
      </c>
      <c r="H82" s="148"/>
      <c r="I82" s="208" t="e">
        <f t="shared" si="12"/>
        <v>#DIV/0!</v>
      </c>
      <c r="K82" s="194"/>
    </row>
    <row r="83" spans="1:11" s="2" customFormat="1" ht="15.75">
      <c r="A83" s="188" t="s">
        <v>81</v>
      </c>
      <c r="B83" s="188" t="s">
        <v>179</v>
      </c>
      <c r="C83" s="172"/>
      <c r="D83" s="153">
        <v>0</v>
      </c>
      <c r="E83" s="169" t="s">
        <v>44</v>
      </c>
      <c r="F83" s="153"/>
      <c r="G83" s="187">
        <f t="shared" si="13"/>
        <v>0</v>
      </c>
      <c r="H83" s="148"/>
      <c r="I83" s="208" t="e">
        <f t="shared" si="12"/>
        <v>#DIV/0!</v>
      </c>
      <c r="K83" s="194"/>
    </row>
    <row r="84" spans="1:11" s="2" customFormat="1" ht="15.75">
      <c r="A84" s="188" t="s">
        <v>82</v>
      </c>
      <c r="B84" s="188" t="s">
        <v>180</v>
      </c>
      <c r="C84" s="172"/>
      <c r="D84" s="153">
        <v>0</v>
      </c>
      <c r="E84" s="169" t="s">
        <v>44</v>
      </c>
      <c r="F84" s="153"/>
      <c r="G84" s="187">
        <f t="shared" si="13"/>
        <v>0</v>
      </c>
      <c r="H84" s="148"/>
      <c r="I84" s="208" t="e">
        <f t="shared" si="12"/>
        <v>#DIV/0!</v>
      </c>
      <c r="K84" s="194"/>
    </row>
    <row r="85" spans="1:11" s="2" customFormat="1" ht="15.75">
      <c r="A85" s="188" t="s">
        <v>83</v>
      </c>
      <c r="B85" s="188" t="s">
        <v>181</v>
      </c>
      <c r="C85" s="172"/>
      <c r="D85" s="153">
        <v>0</v>
      </c>
      <c r="E85" s="169" t="s">
        <v>44</v>
      </c>
      <c r="F85" s="153"/>
      <c r="G85" s="187">
        <f t="shared" si="13"/>
        <v>0</v>
      </c>
      <c r="H85" s="148"/>
      <c r="I85" s="208" t="e">
        <f t="shared" si="12"/>
        <v>#DIV/0!</v>
      </c>
      <c r="K85" s="194"/>
    </row>
    <row r="86" spans="1:11" s="2" customFormat="1" ht="15.75">
      <c r="A86" s="188" t="s">
        <v>84</v>
      </c>
      <c r="B86" s="188" t="s">
        <v>182</v>
      </c>
      <c r="C86" s="172"/>
      <c r="D86" s="153">
        <v>0</v>
      </c>
      <c r="E86" s="169" t="s">
        <v>44</v>
      </c>
      <c r="F86" s="153"/>
      <c r="G86" s="187">
        <f t="shared" si="13"/>
        <v>0</v>
      </c>
      <c r="H86" s="148"/>
      <c r="I86" s="208" t="e">
        <f t="shared" si="12"/>
        <v>#DIV/0!</v>
      </c>
      <c r="K86" s="194"/>
    </row>
    <row r="87" spans="1:11" s="2" customFormat="1" ht="15.75">
      <c r="A87" s="188" t="s">
        <v>85</v>
      </c>
      <c r="B87" s="188" t="s">
        <v>183</v>
      </c>
      <c r="C87" s="172"/>
      <c r="D87" s="153">
        <v>0</v>
      </c>
      <c r="E87" s="169" t="s">
        <v>44</v>
      </c>
      <c r="F87" s="153"/>
      <c r="G87" s="187">
        <f t="shared" si="13"/>
        <v>0</v>
      </c>
      <c r="H87" s="148"/>
      <c r="I87" s="208" t="e">
        <f t="shared" si="12"/>
        <v>#DIV/0!</v>
      </c>
      <c r="K87" s="194"/>
    </row>
    <row r="88" spans="1:11" ht="16.5" thickBot="1">
      <c r="A88" s="188"/>
      <c r="B88" s="191"/>
      <c r="C88" s="172"/>
      <c r="D88" s="153"/>
      <c r="E88" s="169"/>
      <c r="F88" s="153"/>
      <c r="G88" s="181"/>
      <c r="H88" s="182"/>
      <c r="I88" s="197"/>
      <c r="K88" s="195"/>
    </row>
    <row r="89" spans="1:11" ht="21" thickBot="1">
      <c r="A89" s="164">
        <v>6</v>
      </c>
      <c r="B89" s="165" t="s">
        <v>184</v>
      </c>
      <c r="C89" s="211"/>
      <c r="D89" s="166"/>
      <c r="E89" s="167"/>
      <c r="F89" s="167"/>
      <c r="G89" s="167"/>
      <c r="H89" s="168">
        <f>SUM(G91:G105)</f>
        <v>0</v>
      </c>
      <c r="I89" s="192"/>
      <c r="J89" s="184" t="e">
        <f>SUM(I91:I105)</f>
        <v>#DIV/0!</v>
      </c>
    </row>
    <row r="90" spans="1:11">
      <c r="A90" s="179"/>
      <c r="B90" s="180"/>
      <c r="C90" s="171"/>
      <c r="D90" s="147"/>
      <c r="E90" s="147"/>
      <c r="F90" s="147"/>
      <c r="G90" s="147"/>
      <c r="H90" s="148"/>
      <c r="I90" s="148"/>
      <c r="J90" s="196"/>
      <c r="K90" s="195"/>
    </row>
    <row r="91" spans="1:11" s="2" customFormat="1" ht="15.75">
      <c r="A91" s="185" t="s">
        <v>12</v>
      </c>
      <c r="B91" s="188" t="s">
        <v>185</v>
      </c>
      <c r="C91" s="172"/>
      <c r="D91" s="153">
        <v>0</v>
      </c>
      <c r="E91" s="169" t="s">
        <v>44</v>
      </c>
      <c r="F91" s="153"/>
      <c r="G91" s="187">
        <f t="shared" ref="G91" si="14">+D91*F91</f>
        <v>0</v>
      </c>
      <c r="H91" s="148"/>
      <c r="I91" s="208" t="e">
        <f t="shared" ref="I91:I104" si="15">+G91/$H$167</f>
        <v>#DIV/0!</v>
      </c>
      <c r="K91" s="194"/>
    </row>
    <row r="92" spans="1:11" s="2" customFormat="1" ht="15.75">
      <c r="A92" s="185" t="s">
        <v>87</v>
      </c>
      <c r="B92" s="188" t="s">
        <v>98</v>
      </c>
      <c r="C92" s="172"/>
      <c r="D92" s="153">
        <v>0</v>
      </c>
      <c r="E92" s="169" t="s">
        <v>44</v>
      </c>
      <c r="F92" s="153"/>
      <c r="G92" s="187">
        <f t="shared" ref="G92:G102" si="16">+D92*F92</f>
        <v>0</v>
      </c>
      <c r="H92" s="148"/>
      <c r="I92" s="208" t="e">
        <f t="shared" si="15"/>
        <v>#DIV/0!</v>
      </c>
      <c r="K92" s="194"/>
    </row>
    <row r="93" spans="1:11" s="2" customFormat="1" ht="15.75">
      <c r="A93" s="185" t="s">
        <v>88</v>
      </c>
      <c r="B93" s="188" t="s">
        <v>186</v>
      </c>
      <c r="C93" s="172"/>
      <c r="D93" s="153">
        <v>0</v>
      </c>
      <c r="E93" s="169" t="s">
        <v>44</v>
      </c>
      <c r="F93" s="153"/>
      <c r="G93" s="187">
        <f t="shared" si="16"/>
        <v>0</v>
      </c>
      <c r="H93" s="148"/>
      <c r="I93" s="208" t="e">
        <f t="shared" si="15"/>
        <v>#DIV/0!</v>
      </c>
      <c r="K93" s="194"/>
    </row>
    <row r="94" spans="1:11" s="2" customFormat="1" ht="15.75">
      <c r="A94" s="185" t="s">
        <v>89</v>
      </c>
      <c r="B94" s="188" t="s">
        <v>187</v>
      </c>
      <c r="C94" s="172"/>
      <c r="D94" s="153">
        <v>0</v>
      </c>
      <c r="E94" s="169" t="s">
        <v>44</v>
      </c>
      <c r="F94" s="153"/>
      <c r="G94" s="187">
        <f t="shared" si="16"/>
        <v>0</v>
      </c>
      <c r="H94" s="148"/>
      <c r="I94" s="208" t="e">
        <f t="shared" si="15"/>
        <v>#DIV/0!</v>
      </c>
      <c r="K94" s="194"/>
    </row>
    <row r="95" spans="1:11" s="2" customFormat="1" ht="15.75">
      <c r="A95" s="185" t="s">
        <v>90</v>
      </c>
      <c r="B95" s="188" t="s">
        <v>188</v>
      </c>
      <c r="C95" s="172"/>
      <c r="D95" s="153">
        <v>0</v>
      </c>
      <c r="E95" s="169" t="s">
        <v>44</v>
      </c>
      <c r="F95" s="153"/>
      <c r="G95" s="187">
        <f t="shared" si="16"/>
        <v>0</v>
      </c>
      <c r="H95" s="148"/>
      <c r="I95" s="208" t="e">
        <f t="shared" si="15"/>
        <v>#DIV/0!</v>
      </c>
      <c r="K95" s="194"/>
    </row>
    <row r="96" spans="1:11" s="2" customFormat="1" ht="15.75">
      <c r="A96" s="185" t="s">
        <v>91</v>
      </c>
      <c r="B96" s="188" t="s">
        <v>189</v>
      </c>
      <c r="C96" s="172"/>
      <c r="D96" s="153">
        <v>0</v>
      </c>
      <c r="E96" s="169" t="s">
        <v>44</v>
      </c>
      <c r="F96" s="153"/>
      <c r="G96" s="187">
        <f t="shared" si="16"/>
        <v>0</v>
      </c>
      <c r="H96" s="148"/>
      <c r="I96" s="208" t="e">
        <f t="shared" si="15"/>
        <v>#DIV/0!</v>
      </c>
      <c r="K96" s="194"/>
    </row>
    <row r="97" spans="1:11" s="2" customFormat="1" ht="15.75">
      <c r="A97" s="185" t="s">
        <v>92</v>
      </c>
      <c r="B97" s="188" t="s">
        <v>190</v>
      </c>
      <c r="C97" s="172"/>
      <c r="D97" s="153">
        <v>0</v>
      </c>
      <c r="E97" s="169" t="s">
        <v>44</v>
      </c>
      <c r="F97" s="153"/>
      <c r="G97" s="187">
        <f t="shared" si="16"/>
        <v>0</v>
      </c>
      <c r="H97" s="148"/>
      <c r="I97" s="208" t="e">
        <f t="shared" si="15"/>
        <v>#DIV/0!</v>
      </c>
      <c r="K97" s="194"/>
    </row>
    <row r="98" spans="1:11" s="2" customFormat="1" ht="15.75">
      <c r="A98" s="185" t="s">
        <v>93</v>
      </c>
      <c r="B98" s="188" t="s">
        <v>191</v>
      </c>
      <c r="C98" s="172"/>
      <c r="D98" s="153">
        <v>0</v>
      </c>
      <c r="E98" s="169" t="s">
        <v>44</v>
      </c>
      <c r="F98" s="153"/>
      <c r="G98" s="187">
        <f t="shared" si="16"/>
        <v>0</v>
      </c>
      <c r="H98" s="148"/>
      <c r="I98" s="208" t="e">
        <f t="shared" si="15"/>
        <v>#DIV/0!</v>
      </c>
      <c r="K98" s="194"/>
    </row>
    <row r="99" spans="1:11" s="2" customFormat="1" ht="15.75">
      <c r="A99" s="185" t="s">
        <v>94</v>
      </c>
      <c r="B99" s="188" t="s">
        <v>192</v>
      </c>
      <c r="C99" s="172"/>
      <c r="D99" s="153">
        <v>0</v>
      </c>
      <c r="E99" s="169" t="s">
        <v>44</v>
      </c>
      <c r="F99" s="153"/>
      <c r="G99" s="187">
        <f t="shared" si="16"/>
        <v>0</v>
      </c>
      <c r="H99" s="148"/>
      <c r="I99" s="208" t="e">
        <f t="shared" si="15"/>
        <v>#DIV/0!</v>
      </c>
      <c r="K99" s="194"/>
    </row>
    <row r="100" spans="1:11" s="2" customFormat="1" ht="15.75">
      <c r="A100" s="185" t="s">
        <v>95</v>
      </c>
      <c r="B100" s="188" t="s">
        <v>193</v>
      </c>
      <c r="C100" s="172"/>
      <c r="D100" s="153">
        <v>0</v>
      </c>
      <c r="E100" s="169" t="s">
        <v>44</v>
      </c>
      <c r="F100" s="153"/>
      <c r="G100" s="187">
        <f t="shared" si="16"/>
        <v>0</v>
      </c>
      <c r="H100" s="148"/>
      <c r="I100" s="208" t="e">
        <f t="shared" si="15"/>
        <v>#DIV/0!</v>
      </c>
      <c r="K100" s="194"/>
    </row>
    <row r="101" spans="1:11" s="2" customFormat="1" ht="15.75">
      <c r="A101" s="185" t="s">
        <v>96</v>
      </c>
      <c r="B101" s="188" t="s">
        <v>194</v>
      </c>
      <c r="C101" s="172"/>
      <c r="D101" s="153">
        <v>0</v>
      </c>
      <c r="E101" s="169" t="s">
        <v>44</v>
      </c>
      <c r="F101" s="153"/>
      <c r="G101" s="187">
        <f t="shared" si="16"/>
        <v>0</v>
      </c>
      <c r="H101" s="148"/>
      <c r="I101" s="208" t="e">
        <f t="shared" si="15"/>
        <v>#DIV/0!</v>
      </c>
      <c r="K101" s="194"/>
    </row>
    <row r="102" spans="1:11" s="2" customFormat="1" ht="15.75">
      <c r="A102" s="185" t="s">
        <v>97</v>
      </c>
      <c r="B102" s="188" t="s">
        <v>195</v>
      </c>
      <c r="C102" s="172"/>
      <c r="D102" s="153">
        <v>0</v>
      </c>
      <c r="E102" s="169" t="s">
        <v>44</v>
      </c>
      <c r="F102" s="153"/>
      <c r="G102" s="187">
        <f t="shared" si="16"/>
        <v>0</v>
      </c>
      <c r="H102" s="148"/>
      <c r="I102" s="208" t="e">
        <f t="shared" si="15"/>
        <v>#DIV/0!</v>
      </c>
      <c r="K102" s="194"/>
    </row>
    <row r="103" spans="1:11" s="2" customFormat="1" ht="15.75">
      <c r="A103" s="185" t="s">
        <v>198</v>
      </c>
      <c r="B103" s="188" t="s">
        <v>196</v>
      </c>
      <c r="C103" s="172"/>
      <c r="D103" s="153">
        <v>0</v>
      </c>
      <c r="E103" s="169" t="s">
        <v>44</v>
      </c>
      <c r="F103" s="153"/>
      <c r="G103" s="187">
        <f t="shared" ref="G103:G104" si="17">+D103*F103</f>
        <v>0</v>
      </c>
      <c r="H103" s="148"/>
      <c r="I103" s="208" t="e">
        <f t="shared" si="15"/>
        <v>#DIV/0!</v>
      </c>
      <c r="K103" s="194"/>
    </row>
    <row r="104" spans="1:11" s="2" customFormat="1" ht="15.75">
      <c r="A104" s="185" t="s">
        <v>199</v>
      </c>
      <c r="B104" s="188" t="s">
        <v>197</v>
      </c>
      <c r="C104" s="172"/>
      <c r="D104" s="153">
        <v>0</v>
      </c>
      <c r="E104" s="169" t="s">
        <v>44</v>
      </c>
      <c r="F104" s="153"/>
      <c r="G104" s="187">
        <f t="shared" si="17"/>
        <v>0</v>
      </c>
      <c r="H104" s="148"/>
      <c r="I104" s="208" t="e">
        <f t="shared" si="15"/>
        <v>#DIV/0!</v>
      </c>
      <c r="K104" s="194"/>
    </row>
    <row r="105" spans="1:11" ht="15.75" thickBot="1">
      <c r="A105" s="173"/>
      <c r="B105" s="260"/>
      <c r="C105" s="260"/>
      <c r="D105" s="181"/>
      <c r="E105" s="181"/>
      <c r="F105" s="181"/>
      <c r="G105" s="181"/>
      <c r="H105" s="182"/>
      <c r="I105" s="182"/>
      <c r="J105" s="182"/>
      <c r="K105" s="195"/>
    </row>
    <row r="106" spans="1:11" ht="21" thickBot="1">
      <c r="A106" s="174">
        <v>7</v>
      </c>
      <c r="B106" s="175" t="s">
        <v>200</v>
      </c>
      <c r="C106" s="176"/>
      <c r="D106" s="166"/>
      <c r="E106" s="167"/>
      <c r="F106" s="167"/>
      <c r="G106" s="167"/>
      <c r="H106" s="168">
        <f>SUM(G108:G115)</f>
        <v>0</v>
      </c>
      <c r="I106" s="192"/>
      <c r="J106" s="184" t="e">
        <f>SUM(I108:I115)</f>
        <v>#DIV/0!</v>
      </c>
    </row>
    <row r="107" spans="1:11">
      <c r="A107" s="179"/>
      <c r="B107" s="180"/>
      <c r="C107" s="171"/>
      <c r="D107" s="147"/>
      <c r="E107" s="147"/>
      <c r="F107" s="147"/>
      <c r="G107" s="147"/>
      <c r="H107" s="148"/>
      <c r="I107" s="148"/>
      <c r="J107" s="196"/>
      <c r="K107" s="195"/>
    </row>
    <row r="108" spans="1:11" s="2" customFormat="1" ht="15.75">
      <c r="A108" s="185" t="s">
        <v>13</v>
      </c>
      <c r="B108" s="188" t="s">
        <v>201</v>
      </c>
      <c r="C108" s="172"/>
      <c r="D108" s="153">
        <v>0</v>
      </c>
      <c r="E108" s="169" t="s">
        <v>46</v>
      </c>
      <c r="F108" s="153"/>
      <c r="G108" s="187">
        <f t="shared" ref="G108" si="18">+D108*F108</f>
        <v>0</v>
      </c>
      <c r="H108" s="148"/>
      <c r="I108" s="208" t="e">
        <f t="shared" ref="I108:I114" si="19">+G108/$H$167</f>
        <v>#DIV/0!</v>
      </c>
      <c r="K108" s="194"/>
    </row>
    <row r="109" spans="1:11" s="2" customFormat="1" ht="15.75">
      <c r="A109" s="185" t="s">
        <v>60</v>
      </c>
      <c r="B109" s="188" t="s">
        <v>202</v>
      </c>
      <c r="C109" s="172"/>
      <c r="D109" s="153">
        <v>0</v>
      </c>
      <c r="E109" s="169" t="s">
        <v>46</v>
      </c>
      <c r="F109" s="153"/>
      <c r="G109" s="187">
        <f t="shared" ref="G109:G110" si="20">+D109*F109</f>
        <v>0</v>
      </c>
      <c r="H109" s="148"/>
      <c r="I109" s="208" t="e">
        <f t="shared" si="19"/>
        <v>#DIV/0!</v>
      </c>
      <c r="K109" s="194"/>
    </row>
    <row r="110" spans="1:11" s="2" customFormat="1" ht="15.75">
      <c r="A110" s="185" t="s">
        <v>61</v>
      </c>
      <c r="B110" s="188" t="s">
        <v>203</v>
      </c>
      <c r="C110" s="172"/>
      <c r="D110" s="153">
        <v>0</v>
      </c>
      <c r="E110" s="169" t="s">
        <v>46</v>
      </c>
      <c r="F110" s="153"/>
      <c r="G110" s="187">
        <f t="shared" si="20"/>
        <v>0</v>
      </c>
      <c r="H110" s="148"/>
      <c r="I110" s="208" t="e">
        <f t="shared" si="19"/>
        <v>#DIV/0!</v>
      </c>
      <c r="K110" s="194"/>
    </row>
    <row r="111" spans="1:11" s="2" customFormat="1" ht="15.75">
      <c r="A111" s="185" t="s">
        <v>66</v>
      </c>
      <c r="B111" s="188" t="s">
        <v>204</v>
      </c>
      <c r="C111" s="172"/>
      <c r="D111" s="153">
        <v>0</v>
      </c>
      <c r="E111" s="169" t="s">
        <v>46</v>
      </c>
      <c r="F111" s="153"/>
      <c r="G111" s="187">
        <f t="shared" ref="G111:G113" si="21">+D111*F111</f>
        <v>0</v>
      </c>
      <c r="H111" s="148"/>
      <c r="I111" s="208" t="e">
        <f t="shared" si="19"/>
        <v>#DIV/0!</v>
      </c>
      <c r="K111" s="194"/>
    </row>
    <row r="112" spans="1:11" s="2" customFormat="1" ht="15.75">
      <c r="A112" s="185" t="s">
        <v>67</v>
      </c>
      <c r="B112" s="188" t="s">
        <v>205</v>
      </c>
      <c r="C112" s="172"/>
      <c r="D112" s="153">
        <v>0</v>
      </c>
      <c r="E112" s="169" t="s">
        <v>46</v>
      </c>
      <c r="F112" s="153"/>
      <c r="G112" s="187">
        <f t="shared" si="21"/>
        <v>0</v>
      </c>
      <c r="H112" s="148"/>
      <c r="I112" s="208" t="e">
        <f t="shared" si="19"/>
        <v>#DIV/0!</v>
      </c>
      <c r="K112" s="194"/>
    </row>
    <row r="113" spans="1:11" s="2" customFormat="1" ht="15.75">
      <c r="A113" s="185" t="s">
        <v>68</v>
      </c>
      <c r="B113" s="188" t="s">
        <v>206</v>
      </c>
      <c r="C113" s="172"/>
      <c r="D113" s="153">
        <v>0</v>
      </c>
      <c r="E113" s="169" t="s">
        <v>46</v>
      </c>
      <c r="F113" s="153"/>
      <c r="G113" s="187">
        <f t="shared" si="21"/>
        <v>0</v>
      </c>
      <c r="H113" s="148"/>
      <c r="I113" s="208" t="e">
        <f t="shared" si="19"/>
        <v>#DIV/0!</v>
      </c>
      <c r="K113" s="194"/>
    </row>
    <row r="114" spans="1:11" s="2" customFormat="1" ht="15.75">
      <c r="A114" s="185" t="s">
        <v>99</v>
      </c>
      <c r="B114" s="188" t="s">
        <v>207</v>
      </c>
      <c r="C114" s="172"/>
      <c r="D114" s="153">
        <v>0</v>
      </c>
      <c r="E114" s="169" t="s">
        <v>46</v>
      </c>
      <c r="F114" s="153"/>
      <c r="G114" s="187">
        <f t="shared" ref="G114" si="22">+D114*F114</f>
        <v>0</v>
      </c>
      <c r="H114" s="148"/>
      <c r="I114" s="208" t="e">
        <f t="shared" si="19"/>
        <v>#DIV/0!</v>
      </c>
      <c r="K114" s="194"/>
    </row>
    <row r="115" spans="1:11" ht="15.75" thickBot="1">
      <c r="A115" s="173"/>
      <c r="B115" s="260"/>
      <c r="C115" s="260"/>
      <c r="D115" s="181"/>
      <c r="E115" s="181"/>
      <c r="F115" s="181"/>
      <c r="G115" s="181"/>
      <c r="H115" s="182"/>
      <c r="I115" s="182"/>
      <c r="J115" s="197"/>
      <c r="K115" s="195"/>
    </row>
    <row r="116" spans="1:11" ht="21" thickBot="1">
      <c r="A116" s="174">
        <v>8</v>
      </c>
      <c r="B116" s="175" t="s">
        <v>208</v>
      </c>
      <c r="C116" s="176"/>
      <c r="D116" s="166"/>
      <c r="E116" s="167"/>
      <c r="F116" s="167"/>
      <c r="G116" s="167"/>
      <c r="H116" s="168">
        <f>SUM(G118:G125)</f>
        <v>0</v>
      </c>
      <c r="I116" s="192"/>
      <c r="J116" s="184" t="e">
        <f>SUM(I118:I125)</f>
        <v>#DIV/0!</v>
      </c>
    </row>
    <row r="117" spans="1:11">
      <c r="A117" s="179"/>
      <c r="B117" s="180"/>
      <c r="C117" s="171"/>
      <c r="D117" s="147"/>
      <c r="E117" s="147"/>
      <c r="F117" s="147"/>
      <c r="G117" s="147"/>
      <c r="H117" s="148"/>
      <c r="I117" s="148"/>
      <c r="J117" s="196"/>
      <c r="K117" s="195"/>
    </row>
    <row r="118" spans="1:11" s="2" customFormat="1" ht="15.75">
      <c r="A118" s="185" t="s">
        <v>14</v>
      </c>
      <c r="B118" s="188" t="s">
        <v>215</v>
      </c>
      <c r="C118" s="172"/>
      <c r="D118" s="153">
        <v>0</v>
      </c>
      <c r="E118" s="169" t="s">
        <v>46</v>
      </c>
      <c r="F118" s="153"/>
      <c r="G118" s="187">
        <f t="shared" ref="G118" si="23">+D118*F118</f>
        <v>0</v>
      </c>
      <c r="H118" s="148"/>
      <c r="I118" s="208" t="e">
        <f t="shared" ref="I118:I124" si="24">+G118/$H$167</f>
        <v>#DIV/0!</v>
      </c>
      <c r="K118" s="194"/>
    </row>
    <row r="119" spans="1:11" s="2" customFormat="1" ht="15.75">
      <c r="A119" s="185" t="s">
        <v>209</v>
      </c>
      <c r="B119" s="188" t="s">
        <v>216</v>
      </c>
      <c r="C119" s="172"/>
      <c r="D119" s="153">
        <v>0</v>
      </c>
      <c r="E119" s="169" t="s">
        <v>46</v>
      </c>
      <c r="F119" s="153"/>
      <c r="G119" s="187">
        <f t="shared" ref="G119:G124" si="25">+D119*F119</f>
        <v>0</v>
      </c>
      <c r="H119" s="148"/>
      <c r="I119" s="208" t="e">
        <f t="shared" si="24"/>
        <v>#DIV/0!</v>
      </c>
      <c r="K119" s="194"/>
    </row>
    <row r="120" spans="1:11" s="2" customFormat="1" ht="15.75">
      <c r="A120" s="185" t="s">
        <v>210</v>
      </c>
      <c r="B120" s="188" t="s">
        <v>217</v>
      </c>
      <c r="C120" s="172"/>
      <c r="D120" s="153">
        <v>0</v>
      </c>
      <c r="E120" s="169" t="s">
        <v>46</v>
      </c>
      <c r="F120" s="153"/>
      <c r="G120" s="187">
        <f t="shared" si="25"/>
        <v>0</v>
      </c>
      <c r="H120" s="148"/>
      <c r="I120" s="208" t="e">
        <f t="shared" si="24"/>
        <v>#DIV/0!</v>
      </c>
      <c r="K120" s="194"/>
    </row>
    <row r="121" spans="1:11" s="2" customFormat="1" ht="15.75">
      <c r="A121" s="185" t="s">
        <v>211</v>
      </c>
      <c r="B121" s="188" t="s">
        <v>218</v>
      </c>
      <c r="C121" s="172"/>
      <c r="D121" s="153">
        <v>0</v>
      </c>
      <c r="E121" s="169" t="s">
        <v>46</v>
      </c>
      <c r="F121" s="153"/>
      <c r="G121" s="187">
        <f t="shared" si="25"/>
        <v>0</v>
      </c>
      <c r="H121" s="148"/>
      <c r="I121" s="208" t="e">
        <f t="shared" si="24"/>
        <v>#DIV/0!</v>
      </c>
      <c r="K121" s="194"/>
    </row>
    <row r="122" spans="1:11" s="2" customFormat="1" ht="15.75">
      <c r="A122" s="185" t="s">
        <v>212</v>
      </c>
      <c r="B122" s="188" t="s">
        <v>219</v>
      </c>
      <c r="C122" s="172"/>
      <c r="D122" s="153">
        <v>0</v>
      </c>
      <c r="E122" s="169" t="s">
        <v>46</v>
      </c>
      <c r="F122" s="153"/>
      <c r="G122" s="187">
        <f t="shared" si="25"/>
        <v>0</v>
      </c>
      <c r="H122" s="148"/>
      <c r="I122" s="208" t="e">
        <f t="shared" si="24"/>
        <v>#DIV/0!</v>
      </c>
      <c r="K122" s="194"/>
    </row>
    <row r="123" spans="1:11" s="2" customFormat="1" ht="15.75">
      <c r="A123" s="185" t="s">
        <v>213</v>
      </c>
      <c r="B123" s="188" t="s">
        <v>220</v>
      </c>
      <c r="C123" s="172"/>
      <c r="D123" s="153">
        <v>0</v>
      </c>
      <c r="E123" s="169" t="s">
        <v>46</v>
      </c>
      <c r="F123" s="153"/>
      <c r="G123" s="187">
        <f t="shared" si="25"/>
        <v>0</v>
      </c>
      <c r="H123" s="148"/>
      <c r="I123" s="208" t="e">
        <f t="shared" si="24"/>
        <v>#DIV/0!</v>
      </c>
      <c r="K123" s="194"/>
    </row>
    <row r="124" spans="1:11" s="2" customFormat="1" ht="15.75">
      <c r="A124" s="185" t="s">
        <v>214</v>
      </c>
      <c r="B124" s="188" t="s">
        <v>221</v>
      </c>
      <c r="C124" s="172"/>
      <c r="D124" s="153">
        <v>0</v>
      </c>
      <c r="E124" s="169" t="s">
        <v>46</v>
      </c>
      <c r="F124" s="153"/>
      <c r="G124" s="187">
        <f t="shared" si="25"/>
        <v>0</v>
      </c>
      <c r="H124" s="148"/>
      <c r="I124" s="208" t="e">
        <f t="shared" si="24"/>
        <v>#DIV/0!</v>
      </c>
      <c r="K124" s="194"/>
    </row>
    <row r="125" spans="1:11" ht="15.75" thickBot="1">
      <c r="A125" s="173"/>
      <c r="B125" s="260"/>
      <c r="C125" s="260"/>
      <c r="D125" s="181"/>
      <c r="E125" s="181"/>
      <c r="F125" s="181"/>
      <c r="G125" s="181"/>
      <c r="H125" s="182"/>
      <c r="I125" s="182"/>
      <c r="J125" s="182"/>
      <c r="K125" s="195"/>
    </row>
    <row r="126" spans="1:11" ht="21" thickBot="1">
      <c r="A126" s="174">
        <v>9</v>
      </c>
      <c r="B126" s="175" t="s">
        <v>102</v>
      </c>
      <c r="C126" s="176"/>
      <c r="D126" s="166"/>
      <c r="E126" s="167"/>
      <c r="F126" s="167"/>
      <c r="G126" s="167"/>
      <c r="H126" s="168">
        <f>SUM(G128:G133)</f>
        <v>0</v>
      </c>
      <c r="I126" s="192"/>
      <c r="J126" s="184" t="e">
        <f>SUM(I128:I133)</f>
        <v>#DIV/0!</v>
      </c>
    </row>
    <row r="127" spans="1:11">
      <c r="A127" s="179"/>
      <c r="B127" s="180"/>
      <c r="C127" s="171"/>
      <c r="D127" s="147"/>
      <c r="E127" s="147"/>
      <c r="F127" s="147"/>
      <c r="G127" s="147"/>
      <c r="H127" s="148"/>
      <c r="I127" s="148"/>
      <c r="J127" s="196"/>
      <c r="K127" s="195"/>
    </row>
    <row r="128" spans="1:11" ht="15.75">
      <c r="A128" s="185" t="s">
        <v>15</v>
      </c>
      <c r="B128" s="188" t="s">
        <v>222</v>
      </c>
      <c r="C128" s="172"/>
      <c r="D128" s="153">
        <v>0</v>
      </c>
      <c r="E128" s="169" t="s">
        <v>46</v>
      </c>
      <c r="F128" s="153"/>
      <c r="G128" s="187">
        <f t="shared" ref="G128:G130" si="26">+D128*F128</f>
        <v>0</v>
      </c>
      <c r="H128" s="148"/>
      <c r="I128" s="208" t="e">
        <f>+G128/$H$167</f>
        <v>#DIV/0!</v>
      </c>
      <c r="K128" s="195"/>
    </row>
    <row r="129" spans="1:11" ht="15.75">
      <c r="A129" s="185" t="s">
        <v>57</v>
      </c>
      <c r="B129" s="188" t="s">
        <v>223</v>
      </c>
      <c r="C129" s="172"/>
      <c r="D129" s="153">
        <v>0</v>
      </c>
      <c r="E129" s="169" t="s">
        <v>44</v>
      </c>
      <c r="F129" s="153"/>
      <c r="G129" s="187">
        <f t="shared" si="26"/>
        <v>0</v>
      </c>
      <c r="H129" s="148"/>
      <c r="I129" s="208" t="e">
        <f>+G129/$H$167</f>
        <v>#DIV/0!</v>
      </c>
      <c r="K129" s="195"/>
    </row>
    <row r="130" spans="1:11" ht="15.75">
      <c r="A130" s="185" t="s">
        <v>58</v>
      </c>
      <c r="B130" s="188" t="s">
        <v>224</v>
      </c>
      <c r="C130" s="172"/>
      <c r="D130" s="153">
        <v>0</v>
      </c>
      <c r="E130" s="169" t="s">
        <v>44</v>
      </c>
      <c r="F130" s="153"/>
      <c r="G130" s="187">
        <f t="shared" si="26"/>
        <v>0</v>
      </c>
      <c r="H130" s="148"/>
      <c r="I130" s="208" t="e">
        <f>+G130/$H$167</f>
        <v>#DIV/0!</v>
      </c>
      <c r="K130" s="195"/>
    </row>
    <row r="131" spans="1:11" ht="15.75">
      <c r="A131" s="185" t="s">
        <v>100</v>
      </c>
      <c r="B131" s="188" t="s">
        <v>225</v>
      </c>
      <c r="C131" s="172"/>
      <c r="D131" s="153">
        <v>0</v>
      </c>
      <c r="E131" s="169" t="s">
        <v>46</v>
      </c>
      <c r="F131" s="153"/>
      <c r="G131" s="187">
        <f t="shared" ref="G131:G132" si="27">+D131*F131</f>
        <v>0</v>
      </c>
      <c r="H131" s="148"/>
      <c r="I131" s="208" t="e">
        <f>+G131/$H$167</f>
        <v>#DIV/0!</v>
      </c>
      <c r="K131" s="195"/>
    </row>
    <row r="132" spans="1:11" ht="15.75">
      <c r="A132" s="185" t="s">
        <v>101</v>
      </c>
      <c r="B132" s="188" t="s">
        <v>226</v>
      </c>
      <c r="C132" s="172"/>
      <c r="D132" s="153">
        <v>0</v>
      </c>
      <c r="E132" s="169" t="s">
        <v>46</v>
      </c>
      <c r="F132" s="153"/>
      <c r="G132" s="187">
        <f t="shared" si="27"/>
        <v>0</v>
      </c>
      <c r="H132" s="148"/>
      <c r="I132" s="208" t="e">
        <f>+G132/$H$167</f>
        <v>#DIV/0!</v>
      </c>
      <c r="K132" s="195"/>
    </row>
    <row r="133" spans="1:11" ht="15.75" thickBot="1">
      <c r="A133" s="173"/>
      <c r="B133" s="260"/>
      <c r="C133" s="260"/>
      <c r="D133" s="181"/>
      <c r="E133" s="181"/>
      <c r="F133" s="181"/>
      <c r="G133" s="181"/>
      <c r="H133" s="182"/>
      <c r="I133" s="182"/>
      <c r="J133" s="182"/>
      <c r="K133" s="195"/>
    </row>
    <row r="134" spans="1:11" ht="21" thickBot="1">
      <c r="A134" s="174">
        <v>10</v>
      </c>
      <c r="B134" s="175" t="s">
        <v>103</v>
      </c>
      <c r="C134" s="176"/>
      <c r="D134" s="166"/>
      <c r="E134" s="167"/>
      <c r="F134" s="167"/>
      <c r="G134" s="167"/>
      <c r="H134" s="168">
        <f>SUM(G136:G139)</f>
        <v>0</v>
      </c>
      <c r="I134" s="192"/>
      <c r="J134" s="184" t="e">
        <f>SUM(I136:I139)</f>
        <v>#DIV/0!</v>
      </c>
    </row>
    <row r="135" spans="1:11">
      <c r="A135" s="179"/>
      <c r="B135" s="180"/>
      <c r="C135" s="171"/>
      <c r="D135" s="147"/>
      <c r="E135" s="147"/>
      <c r="F135" s="147"/>
      <c r="G135" s="147"/>
      <c r="H135" s="148"/>
      <c r="I135" s="148"/>
      <c r="J135" s="196"/>
      <c r="K135" s="195"/>
    </row>
    <row r="136" spans="1:11" ht="15.75">
      <c r="A136" s="185" t="s">
        <v>16</v>
      </c>
      <c r="B136" s="188" t="s">
        <v>227</v>
      </c>
      <c r="C136" s="172"/>
      <c r="D136" s="153">
        <v>0</v>
      </c>
      <c r="E136" s="169" t="s">
        <v>46</v>
      </c>
      <c r="F136" s="153"/>
      <c r="G136" s="187">
        <f t="shared" ref="G136:G137" si="28">+D136*F136</f>
        <v>0</v>
      </c>
      <c r="H136" s="148"/>
      <c r="I136" s="208" t="e">
        <f>+G136/$H$167</f>
        <v>#DIV/0!</v>
      </c>
      <c r="K136" s="195"/>
    </row>
    <row r="137" spans="1:11" ht="15.75">
      <c r="A137" s="185" t="s">
        <v>17</v>
      </c>
      <c r="B137" s="188" t="s">
        <v>228</v>
      </c>
      <c r="C137" s="172"/>
      <c r="D137" s="153">
        <v>0</v>
      </c>
      <c r="E137" s="169" t="s">
        <v>46</v>
      </c>
      <c r="F137" s="153"/>
      <c r="G137" s="187">
        <f t="shared" si="28"/>
        <v>0</v>
      </c>
      <c r="H137" s="148"/>
      <c r="I137" s="208" t="e">
        <f>+G137/$H$167</f>
        <v>#DIV/0!</v>
      </c>
      <c r="K137" s="195"/>
    </row>
    <row r="138" spans="1:11" ht="15.75">
      <c r="A138" s="185" t="s">
        <v>56</v>
      </c>
      <c r="B138" s="188" t="s">
        <v>229</v>
      </c>
      <c r="C138" s="172"/>
      <c r="D138" s="153">
        <v>0</v>
      </c>
      <c r="E138" s="169" t="s">
        <v>46</v>
      </c>
      <c r="F138" s="153"/>
      <c r="G138" s="187">
        <f t="shared" ref="G138" si="29">+D138*F138</f>
        <v>0</v>
      </c>
      <c r="H138" s="148"/>
      <c r="I138" s="208" t="e">
        <f>+G138/$H$167</f>
        <v>#DIV/0!</v>
      </c>
      <c r="K138" s="195"/>
    </row>
    <row r="139" spans="1:11" ht="15.75" thickBot="1">
      <c r="A139" s="173"/>
      <c r="B139" s="260"/>
      <c r="C139" s="260"/>
      <c r="D139" s="181"/>
      <c r="E139" s="181"/>
      <c r="F139" s="181"/>
      <c r="G139" s="181"/>
      <c r="H139" s="182"/>
      <c r="I139" s="182"/>
      <c r="J139" s="182"/>
      <c r="K139" s="195"/>
    </row>
    <row r="140" spans="1:11" s="2" customFormat="1" ht="21" thickBot="1">
      <c r="A140" s="174">
        <v>11</v>
      </c>
      <c r="B140" s="175" t="s">
        <v>230</v>
      </c>
      <c r="C140" s="176"/>
      <c r="D140" s="166"/>
      <c r="E140" s="167"/>
      <c r="F140" s="167"/>
      <c r="G140" s="167"/>
      <c r="H140" s="168">
        <f>SUM(G142:G145)</f>
        <v>0</v>
      </c>
      <c r="I140" s="192"/>
      <c r="J140" s="184" t="e">
        <f>SUM(I142:I145)</f>
        <v>#DIV/0!</v>
      </c>
    </row>
    <row r="141" spans="1:11">
      <c r="A141" s="179"/>
      <c r="B141" s="180"/>
      <c r="C141" s="171"/>
      <c r="D141" s="147"/>
      <c r="E141" s="147"/>
      <c r="F141" s="147"/>
      <c r="G141" s="147"/>
      <c r="H141" s="148"/>
      <c r="I141" s="148"/>
      <c r="J141" s="196"/>
      <c r="K141" s="195"/>
    </row>
    <row r="142" spans="1:11" ht="15.75">
      <c r="A142" s="185" t="s">
        <v>69</v>
      </c>
      <c r="B142" s="188" t="s">
        <v>231</v>
      </c>
      <c r="C142" s="172"/>
      <c r="D142" s="153">
        <v>0</v>
      </c>
      <c r="E142" s="169" t="s">
        <v>46</v>
      </c>
      <c r="F142" s="200"/>
      <c r="G142" s="187">
        <f t="shared" ref="G142:G143" si="30">+D142*F142</f>
        <v>0</v>
      </c>
      <c r="H142" s="148"/>
      <c r="I142" s="208" t="e">
        <f>+G142/$H$167</f>
        <v>#DIV/0!</v>
      </c>
      <c r="K142" s="195"/>
    </row>
    <row r="143" spans="1:11" ht="15.75">
      <c r="A143" s="185" t="s">
        <v>70</v>
      </c>
      <c r="B143" s="188" t="s">
        <v>232</v>
      </c>
      <c r="C143" s="172"/>
      <c r="D143" s="153">
        <v>0</v>
      </c>
      <c r="E143" s="169" t="s">
        <v>46</v>
      </c>
      <c r="F143" s="200"/>
      <c r="G143" s="187">
        <f t="shared" si="30"/>
        <v>0</v>
      </c>
      <c r="H143" s="148"/>
      <c r="I143" s="208" t="e">
        <f>+G143/$H$167</f>
        <v>#DIV/0!</v>
      </c>
      <c r="K143" s="195"/>
    </row>
    <row r="144" spans="1:11" ht="15.75">
      <c r="A144" s="185" t="s">
        <v>71</v>
      </c>
      <c r="B144" s="188" t="s">
        <v>233</v>
      </c>
      <c r="C144" s="172"/>
      <c r="D144" s="153">
        <v>0</v>
      </c>
      <c r="E144" s="169" t="s">
        <v>46</v>
      </c>
      <c r="F144" s="153"/>
      <c r="G144" s="187">
        <f t="shared" ref="G144" si="31">+D144*F144</f>
        <v>0</v>
      </c>
      <c r="H144" s="148"/>
      <c r="I144" s="208" t="e">
        <f>+G144/$H$167</f>
        <v>#DIV/0!</v>
      </c>
      <c r="K144" s="195"/>
    </row>
    <row r="145" spans="1:11" ht="15.75" thickBot="1">
      <c r="A145" s="173"/>
      <c r="B145" s="260"/>
      <c r="C145" s="260"/>
      <c r="D145" s="181"/>
      <c r="E145" s="181"/>
      <c r="F145" s="181"/>
      <c r="G145" s="147"/>
      <c r="H145" s="182"/>
      <c r="I145" s="182"/>
      <c r="J145" s="182"/>
      <c r="K145" s="195"/>
    </row>
    <row r="146" spans="1:11" ht="21" thickBot="1">
      <c r="A146" s="174">
        <v>12</v>
      </c>
      <c r="B146" s="175" t="s">
        <v>234</v>
      </c>
      <c r="C146" s="176"/>
      <c r="D146" s="166"/>
      <c r="E146" s="167"/>
      <c r="F146" s="167"/>
      <c r="G146" s="167"/>
      <c r="H146" s="168">
        <f>SUM(G148:G153)</f>
        <v>0</v>
      </c>
      <c r="I146" s="192"/>
      <c r="J146" s="184" t="e">
        <f>SUM(I148:I153)</f>
        <v>#DIV/0!</v>
      </c>
    </row>
    <row r="147" spans="1:11">
      <c r="A147" s="179"/>
      <c r="B147" s="180"/>
      <c r="C147" s="171"/>
      <c r="D147" s="147"/>
      <c r="E147" s="147"/>
      <c r="F147" s="147"/>
      <c r="G147" s="147"/>
      <c r="H147" s="148"/>
      <c r="I147" s="148"/>
      <c r="J147" s="196"/>
      <c r="K147" s="195"/>
    </row>
    <row r="148" spans="1:11" ht="15.75">
      <c r="A148" s="185" t="s">
        <v>18</v>
      </c>
      <c r="B148" s="188" t="s">
        <v>235</v>
      </c>
      <c r="C148" s="172"/>
      <c r="D148" s="153">
        <v>0</v>
      </c>
      <c r="E148" s="169" t="s">
        <v>45</v>
      </c>
      <c r="F148" s="153"/>
      <c r="G148" s="187">
        <f t="shared" ref="G148" si="32">+D148*F148</f>
        <v>0</v>
      </c>
      <c r="H148" s="148"/>
      <c r="I148" s="208" t="e">
        <f>+G148/$H$167</f>
        <v>#DIV/0!</v>
      </c>
      <c r="K148" s="195"/>
    </row>
    <row r="149" spans="1:11" ht="15.75">
      <c r="A149" s="185" t="s">
        <v>240</v>
      </c>
      <c r="B149" s="188" t="s">
        <v>236</v>
      </c>
      <c r="C149" s="172"/>
      <c r="D149" s="153">
        <v>0</v>
      </c>
      <c r="E149" s="169" t="s">
        <v>45</v>
      </c>
      <c r="F149" s="153"/>
      <c r="G149" s="187">
        <f t="shared" ref="G149:G152" si="33">+D149*F149</f>
        <v>0</v>
      </c>
      <c r="H149" s="148"/>
      <c r="I149" s="208" t="e">
        <f t="shared" ref="I149:I152" si="34">+G149/$H$167</f>
        <v>#DIV/0!</v>
      </c>
      <c r="K149" s="195"/>
    </row>
    <row r="150" spans="1:11" ht="15.75">
      <c r="A150" s="185" t="s">
        <v>241</v>
      </c>
      <c r="B150" s="188" t="s">
        <v>237</v>
      </c>
      <c r="C150" s="172"/>
      <c r="D150" s="153">
        <v>0</v>
      </c>
      <c r="E150" s="169" t="s">
        <v>45</v>
      </c>
      <c r="F150" s="153"/>
      <c r="G150" s="187">
        <f t="shared" si="33"/>
        <v>0</v>
      </c>
      <c r="H150" s="148"/>
      <c r="I150" s="208" t="e">
        <f t="shared" si="34"/>
        <v>#DIV/0!</v>
      </c>
      <c r="K150" s="195"/>
    </row>
    <row r="151" spans="1:11" ht="15.75">
      <c r="A151" s="185" t="s">
        <v>242</v>
      </c>
      <c r="B151" s="188" t="s">
        <v>238</v>
      </c>
      <c r="C151" s="172"/>
      <c r="D151" s="153">
        <v>0</v>
      </c>
      <c r="E151" s="169" t="s">
        <v>44</v>
      </c>
      <c r="F151" s="153"/>
      <c r="G151" s="187">
        <f t="shared" si="33"/>
        <v>0</v>
      </c>
      <c r="H151" s="148"/>
      <c r="I151" s="208" t="e">
        <f t="shared" si="34"/>
        <v>#DIV/0!</v>
      </c>
      <c r="K151" s="195"/>
    </row>
    <row r="152" spans="1:11" ht="15.75">
      <c r="A152" s="185" t="s">
        <v>243</v>
      </c>
      <c r="B152" s="188" t="s">
        <v>239</v>
      </c>
      <c r="C152" s="172"/>
      <c r="D152" s="153">
        <v>0</v>
      </c>
      <c r="E152" s="169" t="s">
        <v>45</v>
      </c>
      <c r="F152" s="153"/>
      <c r="G152" s="187">
        <f t="shared" si="33"/>
        <v>0</v>
      </c>
      <c r="H152" s="148"/>
      <c r="I152" s="208" t="e">
        <f t="shared" si="34"/>
        <v>#DIV/0!</v>
      </c>
      <c r="K152" s="195"/>
    </row>
    <row r="153" spans="1:11" ht="15.75" thickBot="1">
      <c r="A153" s="179"/>
      <c r="B153" s="180"/>
      <c r="C153" s="171"/>
      <c r="D153" s="147"/>
      <c r="E153" s="147"/>
      <c r="F153" s="147"/>
      <c r="G153" s="147"/>
      <c r="H153" s="148"/>
      <c r="I153" s="148"/>
      <c r="J153" s="148"/>
      <c r="K153" s="195"/>
    </row>
    <row r="154" spans="1:11" s="2" customFormat="1" ht="21" thickBot="1">
      <c r="A154" s="164">
        <v>13</v>
      </c>
      <c r="B154" s="165" t="s">
        <v>244</v>
      </c>
      <c r="C154" s="211"/>
      <c r="D154" s="166"/>
      <c r="E154" s="167"/>
      <c r="F154" s="167"/>
      <c r="G154" s="167"/>
      <c r="H154" s="168">
        <f>SUM(G156:G166)</f>
        <v>0</v>
      </c>
      <c r="I154" s="192"/>
      <c r="J154" s="184" t="e">
        <f>SUM(I156:I166)</f>
        <v>#DIV/0!</v>
      </c>
    </row>
    <row r="155" spans="1:11">
      <c r="A155" s="179"/>
      <c r="B155" s="180"/>
      <c r="C155" s="171"/>
      <c r="D155" s="147"/>
      <c r="E155" s="147"/>
      <c r="F155" s="147"/>
      <c r="G155" s="147"/>
      <c r="H155" s="148"/>
      <c r="I155" s="148"/>
      <c r="J155" s="196"/>
      <c r="K155" s="195"/>
    </row>
    <row r="156" spans="1:11" ht="15.75">
      <c r="A156" s="185" t="s">
        <v>104</v>
      </c>
      <c r="B156" s="188" t="s">
        <v>245</v>
      </c>
      <c r="C156" s="172"/>
      <c r="D156" s="153">
        <v>0</v>
      </c>
      <c r="E156" s="169" t="s">
        <v>46</v>
      </c>
      <c r="F156" s="200"/>
      <c r="G156" s="187">
        <f t="shared" ref="G156" si="35">+D156*F156</f>
        <v>0</v>
      </c>
      <c r="H156" s="148"/>
      <c r="I156" s="208" t="e">
        <f>+G156/$H$167</f>
        <v>#DIV/0!</v>
      </c>
      <c r="K156" s="195"/>
    </row>
    <row r="157" spans="1:11" ht="15.75">
      <c r="A157" s="185" t="s">
        <v>105</v>
      </c>
      <c r="B157" s="188" t="s">
        <v>246</v>
      </c>
      <c r="C157" s="172"/>
      <c r="D157" s="153">
        <v>0</v>
      </c>
      <c r="E157" s="169" t="s">
        <v>44</v>
      </c>
      <c r="F157" s="200"/>
      <c r="G157" s="187">
        <f t="shared" ref="G157:G165" si="36">+D157*F157</f>
        <v>0</v>
      </c>
      <c r="H157" s="148"/>
      <c r="I157" s="208" t="e">
        <f t="shared" ref="I157:I165" si="37">+G157/$H$167</f>
        <v>#DIV/0!</v>
      </c>
      <c r="K157" s="195"/>
    </row>
    <row r="158" spans="1:11" ht="15.75">
      <c r="A158" s="185" t="s">
        <v>106</v>
      </c>
      <c r="B158" s="188" t="s">
        <v>247</v>
      </c>
      <c r="C158" s="172"/>
      <c r="D158" s="153">
        <v>0</v>
      </c>
      <c r="E158" s="169" t="s">
        <v>46</v>
      </c>
      <c r="F158" s="200"/>
      <c r="G158" s="187">
        <f t="shared" si="36"/>
        <v>0</v>
      </c>
      <c r="H158" s="148"/>
      <c r="I158" s="208" t="e">
        <f t="shared" si="37"/>
        <v>#DIV/0!</v>
      </c>
      <c r="K158" s="195"/>
    </row>
    <row r="159" spans="1:11" ht="15.75">
      <c r="A159" s="185" t="s">
        <v>107</v>
      </c>
      <c r="B159" s="188" t="s">
        <v>248</v>
      </c>
      <c r="C159" s="172"/>
      <c r="D159" s="153">
        <v>0</v>
      </c>
      <c r="E159" s="169" t="s">
        <v>44</v>
      </c>
      <c r="F159" s="200"/>
      <c r="G159" s="187">
        <f t="shared" si="36"/>
        <v>0</v>
      </c>
      <c r="H159" s="148"/>
      <c r="I159" s="208" t="e">
        <f t="shared" si="37"/>
        <v>#DIV/0!</v>
      </c>
      <c r="K159" s="195"/>
    </row>
    <row r="160" spans="1:11" ht="15.75">
      <c r="A160" s="185" t="s">
        <v>108</v>
      </c>
      <c r="B160" s="188" t="s">
        <v>249</v>
      </c>
      <c r="C160" s="172"/>
      <c r="D160" s="153">
        <v>0</v>
      </c>
      <c r="E160" s="169" t="s">
        <v>44</v>
      </c>
      <c r="F160" s="200"/>
      <c r="G160" s="187">
        <f t="shared" si="36"/>
        <v>0</v>
      </c>
      <c r="H160" s="148"/>
      <c r="I160" s="208" t="e">
        <f t="shared" si="37"/>
        <v>#DIV/0!</v>
      </c>
      <c r="K160" s="195"/>
    </row>
    <row r="161" spans="1:11" ht="15.75">
      <c r="A161" s="185" t="s">
        <v>109</v>
      </c>
      <c r="B161" s="188" t="s">
        <v>250</v>
      </c>
      <c r="C161" s="172"/>
      <c r="D161" s="153">
        <v>0</v>
      </c>
      <c r="E161" s="169" t="s">
        <v>44</v>
      </c>
      <c r="F161" s="200"/>
      <c r="G161" s="187">
        <f t="shared" si="36"/>
        <v>0</v>
      </c>
      <c r="H161" s="148"/>
      <c r="I161" s="208" t="e">
        <f t="shared" si="37"/>
        <v>#DIV/0!</v>
      </c>
      <c r="K161" s="195"/>
    </row>
    <row r="162" spans="1:11" ht="15.75">
      <c r="A162" s="185" t="s">
        <v>253</v>
      </c>
      <c r="B162" s="188" t="s">
        <v>251</v>
      </c>
      <c r="C162" s="172"/>
      <c r="D162" s="153">
        <v>0</v>
      </c>
      <c r="E162" s="169" t="s">
        <v>44</v>
      </c>
      <c r="F162" s="200"/>
      <c r="G162" s="187">
        <f t="shared" si="36"/>
        <v>0</v>
      </c>
      <c r="H162" s="148"/>
      <c r="I162" s="208" t="e">
        <f t="shared" si="37"/>
        <v>#DIV/0!</v>
      </c>
      <c r="K162" s="195"/>
    </row>
    <row r="163" spans="1:11" ht="15.75">
      <c r="A163" s="185" t="s">
        <v>254</v>
      </c>
      <c r="B163" s="188" t="s">
        <v>75</v>
      </c>
      <c r="C163" s="172"/>
      <c r="D163" s="153">
        <v>0</v>
      </c>
      <c r="E163" s="169" t="s">
        <v>44</v>
      </c>
      <c r="F163" s="200"/>
      <c r="G163" s="187">
        <f t="shared" si="36"/>
        <v>0</v>
      </c>
      <c r="H163" s="148"/>
      <c r="I163" s="208" t="e">
        <f t="shared" si="37"/>
        <v>#DIV/0!</v>
      </c>
      <c r="K163" s="195"/>
    </row>
    <row r="164" spans="1:11" ht="15.75">
      <c r="A164" s="185" t="s">
        <v>255</v>
      </c>
      <c r="B164" s="188" t="s">
        <v>252</v>
      </c>
      <c r="C164" s="172"/>
      <c r="D164" s="153">
        <v>0</v>
      </c>
      <c r="E164" s="169" t="s">
        <v>44</v>
      </c>
      <c r="F164" s="200"/>
      <c r="G164" s="187">
        <f t="shared" si="36"/>
        <v>0</v>
      </c>
      <c r="H164" s="148"/>
      <c r="I164" s="208" t="e">
        <f t="shared" si="37"/>
        <v>#DIV/0!</v>
      </c>
      <c r="K164" s="195"/>
    </row>
    <row r="165" spans="1:11" ht="15.75">
      <c r="A165" s="185" t="s">
        <v>256</v>
      </c>
      <c r="B165" s="188" t="s">
        <v>76</v>
      </c>
      <c r="C165" s="172"/>
      <c r="D165" s="153">
        <v>0</v>
      </c>
      <c r="E165" s="169" t="s">
        <v>44</v>
      </c>
      <c r="F165" s="200"/>
      <c r="G165" s="187">
        <f t="shared" si="36"/>
        <v>0</v>
      </c>
      <c r="H165" s="148"/>
      <c r="I165" s="208" t="e">
        <f t="shared" si="37"/>
        <v>#DIV/0!</v>
      </c>
      <c r="K165" s="195"/>
    </row>
    <row r="166" spans="1:11" ht="15.75" thickBot="1">
      <c r="A166" s="173"/>
      <c r="B166" s="260"/>
      <c r="C166" s="260"/>
      <c r="D166" s="181"/>
      <c r="E166" s="181"/>
      <c r="F166" s="181"/>
      <c r="G166" s="147"/>
      <c r="H166" s="182"/>
      <c r="I166" s="182"/>
      <c r="J166" s="182"/>
      <c r="K166" s="195"/>
    </row>
    <row r="167" spans="1:11" s="207" customFormat="1" ht="29.25" thickBot="1">
      <c r="A167" s="265" t="s">
        <v>62</v>
      </c>
      <c r="B167" s="266"/>
      <c r="C167" s="201"/>
      <c r="D167" s="202"/>
      <c r="E167" s="203"/>
      <c r="F167" s="203"/>
      <c r="G167" s="204"/>
      <c r="H167" s="205">
        <f>SUM(H12:H166)</f>
        <v>0</v>
      </c>
      <c r="I167" s="206"/>
      <c r="J167" s="205" t="e">
        <f>SUM(J12:J166)</f>
        <v>#DIV/0!</v>
      </c>
    </row>
    <row r="168" spans="1:11">
      <c r="B168" s="1"/>
      <c r="C168" s="1"/>
    </row>
    <row r="169" spans="1:11">
      <c r="B169" s="1"/>
      <c r="C169" s="1"/>
    </row>
  </sheetData>
  <mergeCells count="15">
    <mergeCell ref="A167:B167"/>
    <mergeCell ref="B115:C115"/>
    <mergeCell ref="B125:C125"/>
    <mergeCell ref="B133:C133"/>
    <mergeCell ref="B139:C139"/>
    <mergeCell ref="B145:C145"/>
    <mergeCell ref="B166:C166"/>
    <mergeCell ref="H5:J5"/>
    <mergeCell ref="H7:J7"/>
    <mergeCell ref="B77:C77"/>
    <mergeCell ref="B105:C105"/>
    <mergeCell ref="A9:C9"/>
    <mergeCell ref="B23:C23"/>
    <mergeCell ref="B31:C31"/>
    <mergeCell ref="I9:J9"/>
  </mergeCells>
  <dataValidations count="1">
    <dataValidation type="list" allowBlank="1" showInputMessage="1" showErrorMessage="1" sqref="E128:E132 E118:E124 E34:E42 E14:E22 E136:E138 E26:E30 E80:E88 E91:E104 E142:E144 E108:E114 E148:E152 E45:E76 E156:E165">
      <formula1>"U, GL, ML, M2, M3, MES"</formula1>
    </dataValidation>
  </dataValidations>
  <pageMargins left="0.70866141732283472" right="0.70866141732283472" top="0.74803149606299213" bottom="0.74803149606299213" header="0.31496062992125984" footer="0.31496062992125984"/>
  <pageSetup scale="45" fitToHeight="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OFERTA</vt:lpstr>
      <vt:lpstr>RUBRADO ETAPA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mecampos</dc:creator>
  <cp:lastModifiedBy>María Eugenia Bessio</cp:lastModifiedBy>
  <cp:lastPrinted>2014-11-28T09:58:40Z</cp:lastPrinted>
  <dcterms:created xsi:type="dcterms:W3CDTF">2013-03-18T18:41:53Z</dcterms:created>
  <dcterms:modified xsi:type="dcterms:W3CDTF">2015-03-02T15:19:03Z</dcterms:modified>
</cp:coreProperties>
</file>