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875" windowHeight="7710"/>
  </bookViews>
  <sheets>
    <sheet name="OFERTA" sheetId="6" r:id="rId1"/>
    <sheet name="RUBRADO ETAPA 1" sheetId="5" r:id="rId2"/>
  </sheets>
  <calcPr calcId="145621"/>
</workbook>
</file>

<file path=xl/calcChain.xml><?xml version="1.0" encoding="utf-8"?>
<calcChain xmlns="http://schemas.openxmlformats.org/spreadsheetml/2006/main">
  <c r="H75" i="5" l="1"/>
  <c r="G68" i="5"/>
  <c r="G81" i="5" l="1"/>
  <c r="G80" i="5"/>
  <c r="G79" i="5"/>
  <c r="G78" i="5"/>
  <c r="I58" i="6" l="1"/>
  <c r="G61" i="5" l="1"/>
  <c r="G51" i="5"/>
  <c r="G52" i="5"/>
  <c r="G53" i="5"/>
  <c r="G54" i="5"/>
  <c r="G33" i="5"/>
  <c r="G18" i="5"/>
  <c r="G19" i="5"/>
  <c r="G24" i="5"/>
  <c r="G72" i="5" l="1"/>
  <c r="G73" i="5"/>
  <c r="G67" i="5"/>
  <c r="G46" i="5"/>
  <c r="G23" i="5"/>
  <c r="G59" i="5"/>
  <c r="G60" i="5"/>
  <c r="G50" i="5"/>
  <c r="G17" i="5"/>
  <c r="G16" i="5"/>
  <c r="G15" i="5"/>
  <c r="G14" i="5"/>
  <c r="H12" i="5" l="1"/>
  <c r="G77" i="5" l="1"/>
  <c r="G66" i="5"/>
  <c r="G65" i="5"/>
  <c r="G58" i="5"/>
  <c r="H56" i="5" s="1"/>
  <c r="G45" i="5"/>
  <c r="G41" i="5"/>
  <c r="G37" i="5"/>
  <c r="G32" i="5"/>
  <c r="G28" i="5"/>
  <c r="H48" i="5" l="1"/>
  <c r="H39" i="5"/>
  <c r="H70" i="5"/>
  <c r="H21" i="5"/>
  <c r="H63" i="5"/>
  <c r="H43" i="5"/>
  <c r="H26" i="5"/>
  <c r="H35" i="5"/>
  <c r="H30" i="5"/>
  <c r="H84" i="5" l="1"/>
  <c r="I68" i="5" s="1"/>
  <c r="I19" i="6"/>
  <c r="I21" i="6" s="1"/>
  <c r="I80" i="5" l="1"/>
  <c r="I78" i="5"/>
  <c r="I79" i="5"/>
  <c r="I81" i="5"/>
  <c r="I45" i="6"/>
  <c r="I46" i="6" s="1"/>
  <c r="I49" i="6" s="1"/>
  <c r="I51" i="6" s="1"/>
  <c r="I53" i="6" s="1"/>
  <c r="I57" i="6" s="1"/>
  <c r="I60" i="6" s="1"/>
  <c r="I8" i="6"/>
  <c r="I9" i="6" s="1"/>
  <c r="I12" i="6" s="1"/>
  <c r="I61" i="5"/>
  <c r="I53" i="5"/>
  <c r="I54" i="5"/>
  <c r="I52" i="5"/>
  <c r="I51" i="5"/>
  <c r="I33" i="5"/>
  <c r="I46" i="5"/>
  <c r="I58" i="5"/>
  <c r="J56" i="5" s="1"/>
  <c r="I73" i="5"/>
  <c r="I37" i="5"/>
  <c r="J35" i="5" s="1"/>
  <c r="I28" i="5"/>
  <c r="J26" i="5" s="1"/>
  <c r="I17" i="5"/>
  <c r="I18" i="5"/>
  <c r="I19" i="5"/>
  <c r="I77" i="5"/>
  <c r="J75" i="5" s="1"/>
  <c r="I16" i="5"/>
  <c r="I60" i="5"/>
  <c r="I50" i="5"/>
  <c r="J48" i="5" s="1"/>
  <c r="I23" i="5"/>
  <c r="J21" i="5" s="1"/>
  <c r="I41" i="5"/>
  <c r="J39" i="5" s="1"/>
  <c r="I59" i="5"/>
  <c r="I65" i="5"/>
  <c r="J63" i="5" s="1"/>
  <c r="I72" i="5"/>
  <c r="J70" i="5" s="1"/>
  <c r="I32" i="5"/>
  <c r="J30" i="5" s="1"/>
  <c r="I45" i="5"/>
  <c r="J43" i="5" s="1"/>
  <c r="I66" i="5"/>
  <c r="I15" i="5"/>
  <c r="I67" i="5"/>
  <c r="I14" i="5"/>
  <c r="J12" i="5" s="1"/>
  <c r="J84" i="5" s="1"/>
  <c r="I24" i="5"/>
  <c r="I14" i="6" l="1"/>
  <c r="I16" i="6" s="1"/>
  <c r="I18" i="6" s="1"/>
  <c r="I20" i="6" s="1"/>
  <c r="I23" i="6" s="1"/>
</calcChain>
</file>

<file path=xl/sharedStrings.xml><?xml version="1.0" encoding="utf-8"?>
<sst xmlns="http://schemas.openxmlformats.org/spreadsheetml/2006/main" count="176" uniqueCount="128">
  <si>
    <t>1.</t>
  </si>
  <si>
    <t>1.1</t>
  </si>
  <si>
    <t>1.2</t>
  </si>
  <si>
    <t>1.3</t>
  </si>
  <si>
    <t>1.4</t>
  </si>
  <si>
    <t>2.</t>
  </si>
  <si>
    <t>2.1</t>
  </si>
  <si>
    <t>2.2</t>
  </si>
  <si>
    <t>5.1</t>
  </si>
  <si>
    <t>6.1</t>
  </si>
  <si>
    <t>7.1</t>
  </si>
  <si>
    <t>8.1</t>
  </si>
  <si>
    <t>9.1</t>
  </si>
  <si>
    <t>10.1</t>
  </si>
  <si>
    <t>10.2</t>
  </si>
  <si>
    <t>12.1</t>
  </si>
  <si>
    <t xml:space="preserve">EMPRESA: 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</si>
  <si>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</si>
  <si>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</si>
  <si>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</si>
  <si>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</si>
  <si>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</si>
  <si>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</si>
  <si>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</si>
  <si>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</si>
  <si>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</si>
  <si>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</si>
  <si>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</si>
  <si>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</si>
  <si>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</si>
  <si>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</si>
  <si>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</si>
  <si>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</si>
  <si>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</si>
  <si>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</si>
  <si>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</si>
  <si>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</si>
  <si>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PRECIO UNITARIO 
Pesos uruguayos</t>
  </si>
  <si>
    <t>PRECIO SUBRUBRO 
Pesos uruguayos</t>
  </si>
  <si>
    <t>% del Rubro en Obra Total</t>
  </si>
  <si>
    <t>CELDA CON FÓRMULA</t>
  </si>
  <si>
    <t>GL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</si>
  <si>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</si>
  <si>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</si>
  <si>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</si>
  <si>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</si>
  <si>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</si>
  <si>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</si>
  <si>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</si>
  <si>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LEYES SOCIALES OBRA PREVISTA (64,8% del Monto Imponible) $</t>
  </si>
  <si>
    <t>LEYES SOCIALES imprevistos (64,8% del Monto Imponible) $</t>
  </si>
  <si>
    <t>X DIAS CALENDARIO</t>
  </si>
  <si>
    <t>FIDEICOMISO DE INFRAESTRUCTURA EDUCATIVA PÚBLICA DE LA ADMINISTRACIÓN NACIONAL DE EDUCACIÓN PÚBLICA</t>
  </si>
  <si>
    <t>10.3</t>
  </si>
  <si>
    <t>9.2</t>
  </si>
  <si>
    <t>9.3</t>
  </si>
  <si>
    <t>7.2</t>
  </si>
  <si>
    <t>SUB TOTAL OBRA</t>
  </si>
  <si>
    <t>Imprevistos (10% de Obra Prevista)</t>
  </si>
  <si>
    <t>3.1</t>
  </si>
  <si>
    <t>11.1</t>
  </si>
  <si>
    <t>11.2</t>
  </si>
  <si>
    <t>Cartel de obra</t>
  </si>
  <si>
    <t>IMPLANTACIÓN Y REPLANTEO</t>
  </si>
  <si>
    <t>9.4</t>
  </si>
  <si>
    <t>1.5</t>
  </si>
  <si>
    <t>1.6</t>
  </si>
  <si>
    <t xml:space="preserve">SUB TOTAL OBRA </t>
  </si>
  <si>
    <t>Muros</t>
  </si>
  <si>
    <t>CARPINTERIA</t>
  </si>
  <si>
    <t>8.2</t>
  </si>
  <si>
    <t>8.3</t>
  </si>
  <si>
    <t>8.4</t>
  </si>
  <si>
    <t>8.5</t>
  </si>
  <si>
    <t>PINTURA</t>
  </si>
  <si>
    <t>12.2</t>
  </si>
  <si>
    <t>12.3</t>
  </si>
  <si>
    <t>12.4</t>
  </si>
  <si>
    <t>12.5</t>
  </si>
  <si>
    <t>VARIOS</t>
  </si>
  <si>
    <t>LLAMADO xx/2015</t>
  </si>
  <si>
    <t>OBRA:LICEO 16 MONTEVIDEO</t>
  </si>
  <si>
    <t xml:space="preserve">Replanteo </t>
  </si>
  <si>
    <t>Oficinas y servicios</t>
  </si>
  <si>
    <t>Vallado de limitación de obras</t>
  </si>
  <si>
    <t>Relevamiento de medianera</t>
  </si>
  <si>
    <t>Provisorios de consumos</t>
  </si>
  <si>
    <t>DEMOLICION</t>
  </si>
  <si>
    <t>Retiro de aberturas</t>
  </si>
  <si>
    <t>Para cimentación escalera</t>
  </si>
  <si>
    <t>EXCAVACION</t>
  </si>
  <si>
    <t>Cimentación de escalera</t>
  </si>
  <si>
    <t>Estructura metálica de escalera</t>
  </si>
  <si>
    <t>ESTRUCTURA DE HORMIGÓN Y METÁLICA</t>
  </si>
  <si>
    <t>4.1</t>
  </si>
  <si>
    <t>4.2</t>
  </si>
  <si>
    <t>En cierre de vanos</t>
  </si>
  <si>
    <t>MUROS</t>
  </si>
  <si>
    <t>2 capas, gruesa y fina</t>
  </si>
  <si>
    <t>REVOQUES</t>
  </si>
  <si>
    <t>Idém existente a reponer</t>
  </si>
  <si>
    <t>Reposición de adoquines</t>
  </si>
  <si>
    <t>PAVIMENTOS</t>
  </si>
  <si>
    <t>ayuda a subcontratos</t>
  </si>
  <si>
    <t>Amure dde aberturas</t>
  </si>
  <si>
    <t>limpieza de obra periódica y final, limpieza de patios</t>
  </si>
  <si>
    <t>consumos</t>
  </si>
  <si>
    <t>Proyecto de estructura de escalera</t>
  </si>
  <si>
    <t>Reparacion de puertas y mampara</t>
  </si>
  <si>
    <t>Sistema de apertura automática</t>
  </si>
  <si>
    <t>Re ubicar portallaves, pizarrones</t>
  </si>
  <si>
    <t>C1</t>
  </si>
  <si>
    <t>H1</t>
  </si>
  <si>
    <t>H2</t>
  </si>
  <si>
    <t>Baranda de escalera</t>
  </si>
  <si>
    <t>Escalones y descansos  "grating"</t>
  </si>
  <si>
    <t>Adecuación de instalaciones según memoria</t>
  </si>
  <si>
    <t>Luminaria L1</t>
  </si>
  <si>
    <t>10.4</t>
  </si>
  <si>
    <t>HERRERIA</t>
  </si>
  <si>
    <t>ELECTRICA</t>
  </si>
  <si>
    <t xml:space="preserve">Para cielorraso en cielorraso </t>
  </si>
  <si>
    <t>En aberturas</t>
  </si>
  <si>
    <t>En escalera</t>
  </si>
  <si>
    <t>Al agua para interires</t>
  </si>
  <si>
    <t>Acrílica para exteriores</t>
  </si>
  <si>
    <t>MES</t>
  </si>
  <si>
    <t>OBRA: LICEO 16 MONTEVIDEO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</si>
</sst>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[$$-2C0A]\ #,##0.00"/>
    <numFmt numFmtId="166" formatCode="0.00;[Red]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b/>
      <sz val="12"/>
      <name val="AvantGarde Bk B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</cellStyleXfs>
  <cellXfs count="26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3" borderId="14" xfId="0" applyFont="1" applyFill="1" applyBorder="1" applyAlignment="1" applyProtection="1">
      <alignment horizontal="left" wrapText="1"/>
    </xf>
    <xf numFmtId="0" fontId="37" fillId="0" borderId="11" xfId="0" applyFont="1" applyBorder="1" applyProtection="1"/>
    <xf numFmtId="0" fontId="37" fillId="0" borderId="13" xfId="0" applyFont="1" applyBorder="1" applyProtection="1"/>
    <xf numFmtId="0" fontId="37" fillId="0" borderId="14" xfId="0" applyFont="1" applyBorder="1" applyProtection="1"/>
    <xf numFmtId="165" fontId="36" fillId="7" borderId="15" xfId="0" applyNumberFormat="1" applyFont="1" applyFill="1" applyBorder="1" applyAlignment="1" applyProtection="1">
      <alignment horizontal="center" vertical="center" wrapText="1"/>
    </xf>
    <xf numFmtId="165" fontId="36" fillId="0" borderId="14" xfId="0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8" fillId="2" borderId="0" xfId="1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top"/>
    </xf>
    <xf numFmtId="0" fontId="4" fillId="3" borderId="13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3" fontId="29" fillId="0" borderId="21" xfId="2" applyNumberFormat="1" applyFont="1" applyFill="1" applyBorder="1"/>
    <xf numFmtId="0" fontId="38" fillId="4" borderId="2" xfId="3" applyFont="1" applyFill="1" applyBorder="1" applyAlignment="1">
      <alignment horizontal="left" vertical="center"/>
    </xf>
    <xf numFmtId="0" fontId="38" fillId="4" borderId="7" xfId="3" applyFont="1" applyFill="1" applyBorder="1" applyAlignment="1">
      <alignment horizontal="left" vertical="center"/>
    </xf>
    <xf numFmtId="0" fontId="18" fillId="4" borderId="7" xfId="3" applyFont="1" applyFill="1" applyBorder="1" applyAlignment="1">
      <alignment horizontal="center" vertical="center"/>
    </xf>
    <xf numFmtId="10" fontId="38" fillId="4" borderId="7" xfId="4" applyNumberFormat="1" applyFont="1" applyFill="1" applyBorder="1" applyAlignment="1">
      <alignment horizontal="left" vertical="center"/>
    </xf>
    <xf numFmtId="165" fontId="4" fillId="10" borderId="8" xfId="0" applyNumberFormat="1" applyFont="1" applyFill="1" applyBorder="1" applyAlignment="1" applyProtection="1">
      <alignment horizontal="left" vertical="center" wrapText="1"/>
    </xf>
    <xf numFmtId="10" fontId="18" fillId="8" borderId="0" xfId="4" applyNumberFormat="1" applyFont="1" applyFill="1" applyBorder="1"/>
    <xf numFmtId="0" fontId="38" fillId="8" borderId="0" xfId="3" applyFont="1" applyFill="1" applyBorder="1" applyAlignment="1">
      <alignment horizontal="center"/>
    </xf>
    <xf numFmtId="0" fontId="38" fillId="4" borderId="23" xfId="2" applyFont="1" applyFill="1" applyBorder="1" applyAlignment="1"/>
    <xf numFmtId="164" fontId="38" fillId="4" borderId="23" xfId="2" applyNumberFormat="1" applyFont="1" applyFill="1" applyBorder="1" applyAlignment="1">
      <alignment horizontal="center"/>
    </xf>
    <xf numFmtId="3" fontId="38" fillId="4" borderId="24" xfId="2" applyNumberFormat="1" applyFont="1" applyFill="1" applyBorder="1"/>
    <xf numFmtId="0" fontId="14" fillId="8" borderId="0" xfId="2" applyFont="1" applyFill="1" applyBorder="1" applyAlignment="1">
      <alignment horizontal="right"/>
    </xf>
    <xf numFmtId="0" fontId="38" fillId="8" borderId="0" xfId="2" applyFont="1" applyFill="1" applyBorder="1" applyAlignment="1"/>
    <xf numFmtId="164" fontId="38" fillId="8" borderId="0" xfId="2" applyNumberFormat="1" applyFont="1" applyFill="1" applyBorder="1" applyAlignment="1">
      <alignment horizontal="center"/>
    </xf>
    <xf numFmtId="4" fontId="18" fillId="8" borderId="0" xfId="2" applyNumberFormat="1" applyFont="1" applyFill="1" applyBorder="1" applyAlignment="1" applyProtection="1">
      <alignment horizontal="center"/>
      <protection locked="0"/>
    </xf>
    <xf numFmtId="3" fontId="38" fillId="8" borderId="16" xfId="2" applyNumberFormat="1" applyFont="1" applyFill="1" applyBorder="1"/>
    <xf numFmtId="0" fontId="18" fillId="8" borderId="20" xfId="2" applyFont="1" applyFill="1" applyBorder="1" applyAlignment="1"/>
    <xf numFmtId="164" fontId="18" fillId="8" borderId="20" xfId="2" applyNumberFormat="1" applyFont="1" applyFill="1" applyBorder="1" applyAlignment="1">
      <alignment horizontal="center"/>
    </xf>
    <xf numFmtId="3" fontId="18" fillId="0" borderId="21" xfId="2" applyNumberFormat="1" applyFont="1" applyFill="1" applyBorder="1"/>
    <xf numFmtId="0" fontId="38" fillId="5" borderId="13" xfId="2" applyFont="1" applyFill="1" applyBorder="1" applyAlignment="1"/>
    <xf numFmtId="0" fontId="18" fillId="5" borderId="13" xfId="2" applyFont="1" applyFill="1" applyBorder="1"/>
    <xf numFmtId="164" fontId="38" fillId="5" borderId="13" xfId="2" applyNumberFormat="1" applyFont="1" applyFill="1" applyBorder="1" applyAlignment="1">
      <alignment horizontal="center"/>
    </xf>
    <xf numFmtId="3" fontId="38" fillId="5" borderId="15" xfId="2" applyNumberFormat="1" applyFont="1" applyFill="1" applyBorder="1"/>
    <xf numFmtId="0" fontId="18" fillId="8" borderId="20" xfId="2" applyFont="1" applyFill="1" applyBorder="1" applyAlignment="1">
      <alignment horizontal="left"/>
    </xf>
    <xf numFmtId="3" fontId="38" fillId="0" borderId="21" xfId="2" applyNumberFormat="1" applyFont="1" applyFill="1" applyBorder="1"/>
    <xf numFmtId="0" fontId="18" fillId="8" borderId="0" xfId="2" applyFont="1" applyFill="1" applyBorder="1" applyAlignment="1">
      <alignment horizontal="left"/>
    </xf>
    <xf numFmtId="0" fontId="38" fillId="8" borderId="18" xfId="2" applyFont="1" applyFill="1" applyBorder="1" applyAlignment="1">
      <alignment horizontal="left"/>
    </xf>
    <xf numFmtId="0" fontId="38" fillId="8" borderId="20" xfId="2" applyFont="1" applyFill="1" applyBorder="1" applyAlignment="1">
      <alignment horizontal="left"/>
    </xf>
    <xf numFmtId="0" fontId="14" fillId="8" borderId="0" xfId="2" applyFont="1" applyFill="1" applyBorder="1" applyAlignment="1"/>
    <xf numFmtId="4" fontId="14" fillId="8" borderId="5" xfId="2" applyNumberFormat="1" applyFont="1" applyFill="1" applyBorder="1" applyAlignment="1"/>
    <xf numFmtId="0" fontId="38" fillId="8" borderId="0" xfId="2" applyFont="1" applyFill="1" applyBorder="1"/>
    <xf numFmtId="3" fontId="38" fillId="8" borderId="0" xfId="2" applyNumberFormat="1" applyFont="1" applyFill="1" applyBorder="1" applyAlignment="1">
      <alignment horizontal="left"/>
    </xf>
    <xf numFmtId="4" fontId="38" fillId="8" borderId="0" xfId="2" applyNumberFormat="1" applyFont="1" applyFill="1" applyBorder="1"/>
    <xf numFmtId="0" fontId="38" fillId="8" borderId="0" xfId="2" applyFont="1" applyFill="1" applyBorder="1" applyAlignment="1">
      <alignment horizontal="right"/>
    </xf>
    <xf numFmtId="4" fontId="38" fillId="0" borderId="5" xfId="2" applyNumberFormat="1" applyFont="1" applyFill="1" applyBorder="1" applyAlignment="1">
      <alignment horizontal="right"/>
    </xf>
    <xf numFmtId="0" fontId="7" fillId="8" borderId="7" xfId="0" applyFont="1" applyFill="1" applyBorder="1"/>
    <xf numFmtId="4" fontId="7" fillId="8" borderId="8" xfId="0" applyNumberFormat="1" applyFont="1" applyFill="1" applyBorder="1"/>
    <xf numFmtId="165" fontId="4" fillId="10" borderId="3" xfId="0" applyNumberFormat="1" applyFont="1" applyFill="1" applyBorder="1" applyAlignment="1" applyProtection="1">
      <alignment horizontal="left" vertical="center" wrapText="1"/>
    </xf>
    <xf numFmtId="0" fontId="23" fillId="7" borderId="23" xfId="2" applyFont="1" applyFill="1" applyBorder="1" applyAlignment="1">
      <alignment vertical="center"/>
    </xf>
    <xf numFmtId="0" fontId="23" fillId="7" borderId="23" xfId="2" applyFont="1" applyFill="1" applyBorder="1" applyAlignment="1">
      <alignment horizontal="right" vertical="center"/>
    </xf>
    <xf numFmtId="3" fontId="23" fillId="7" borderId="24" xfId="2" applyNumberFormat="1" applyFont="1" applyFill="1" applyBorder="1" applyAlignment="1">
      <alignment vertical="center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aje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4"/>
  <sheetViews>
    <sheetView tabSelected="1" topLeftCell="B1" zoomScale="64" zoomScaleNormal="64" workbookViewId="0">
      <selection activeCell="C3" sqref="C3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2"/>
      <c r="C3" s="123" t="s">
        <v>127</v>
      </c>
      <c r="D3" s="124"/>
      <c r="E3" s="125"/>
      <c r="F3" s="125"/>
      <c r="G3" s="126"/>
      <c r="H3" s="126"/>
      <c r="I3" s="127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22</v>
      </c>
      <c r="C5" s="9"/>
      <c r="D5" s="10"/>
      <c r="E5" s="10" t="s">
        <v>23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">
        <v>67</v>
      </c>
      <c r="D8" s="22"/>
      <c r="E8" s="23"/>
      <c r="F8" s="24"/>
      <c r="G8" s="24"/>
      <c r="H8" s="24"/>
      <c r="I8" s="189">
        <f>+'RUBRADO ETAPA 1'!H84</f>
        <v>0</v>
      </c>
      <c r="K8" s="25"/>
    </row>
    <row r="9" spans="2:11" ht="27" thickBot="1">
      <c r="B9" s="26"/>
      <c r="C9" s="134" t="s">
        <v>58</v>
      </c>
      <c r="D9" s="27"/>
      <c r="E9" s="28"/>
      <c r="F9" s="29"/>
      <c r="G9" s="29"/>
      <c r="H9" s="29"/>
      <c r="I9" s="190">
        <f>+I8*0.1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46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24</v>
      </c>
      <c r="D14" s="48"/>
      <c r="E14" s="49"/>
      <c r="F14" s="50"/>
      <c r="G14" s="51"/>
      <c r="H14" s="50"/>
      <c r="I14" s="213">
        <f>+I12*0.22</f>
        <v>0</v>
      </c>
    </row>
    <row r="15" spans="2:11" ht="21" thickBot="1">
      <c r="B15" s="52"/>
      <c r="C15" s="41"/>
      <c r="D15" s="41"/>
      <c r="E15" s="41"/>
      <c r="F15" s="43"/>
      <c r="G15" s="53"/>
      <c r="H15" s="43"/>
      <c r="I15" s="54"/>
    </row>
    <row r="16" spans="2:11" ht="27" thickBot="1">
      <c r="B16" s="55"/>
      <c r="C16" s="56" t="s">
        <v>45</v>
      </c>
      <c r="D16" s="56"/>
      <c r="E16" s="57"/>
      <c r="F16" s="58"/>
      <c r="G16" s="59"/>
      <c r="H16" s="58"/>
      <c r="I16" s="60">
        <f>+I12+I14</f>
        <v>0</v>
      </c>
    </row>
    <row r="17" spans="1:9" ht="20.25">
      <c r="B17" s="52"/>
      <c r="C17" s="41"/>
      <c r="D17" s="41"/>
      <c r="E17" s="41"/>
      <c r="F17" s="43"/>
      <c r="G17" s="53"/>
      <c r="H17" s="43"/>
      <c r="I17" s="54"/>
    </row>
    <row r="18" spans="1:9" ht="20.25">
      <c r="B18" s="61"/>
      <c r="C18" s="62" t="s">
        <v>47</v>
      </c>
      <c r="D18" s="62"/>
      <c r="E18" s="62"/>
      <c r="F18" s="62"/>
      <c r="G18" s="62"/>
      <c r="H18" s="62"/>
      <c r="I18" s="135">
        <f t="shared" ref="I18:I19" si="0">+I16*0.64</f>
        <v>0</v>
      </c>
    </row>
    <row r="19" spans="1:9" ht="20.25">
      <c r="B19" s="63"/>
      <c r="C19" s="62" t="s">
        <v>48</v>
      </c>
      <c r="D19" s="64"/>
      <c r="E19" s="65"/>
      <c r="F19" s="65"/>
      <c r="G19" s="65"/>
      <c r="H19" s="65"/>
      <c r="I19" s="135">
        <f t="shared" si="0"/>
        <v>0</v>
      </c>
    </row>
    <row r="20" spans="1:9" ht="20.25">
      <c r="B20" s="61"/>
      <c r="C20" s="66" t="s">
        <v>49</v>
      </c>
      <c r="D20" s="66"/>
      <c r="E20" s="66"/>
      <c r="F20" s="66"/>
      <c r="G20" s="66"/>
      <c r="H20" s="66"/>
      <c r="I20" s="135">
        <f>+I18*0.64</f>
        <v>0</v>
      </c>
    </row>
    <row r="21" spans="1:9" ht="21" thickBot="1">
      <c r="B21" s="63"/>
      <c r="C21" s="66" t="s">
        <v>50</v>
      </c>
      <c r="D21" s="42"/>
      <c r="E21" s="42"/>
      <c r="F21" s="67"/>
      <c r="G21" s="68"/>
      <c r="H21" s="67"/>
      <c r="I21" s="135">
        <f>+I19*0.64</f>
        <v>0</v>
      </c>
    </row>
    <row r="22" spans="1:9" ht="16.5" thickBot="1">
      <c r="B22" s="69"/>
      <c r="C22" s="70"/>
      <c r="D22" s="70"/>
      <c r="E22" s="71"/>
      <c r="F22" s="70"/>
      <c r="G22" s="70"/>
      <c r="H22" s="70"/>
      <c r="I22" s="72"/>
    </row>
    <row r="23" spans="1:9" ht="27.75" thickTop="1" thickBot="1">
      <c r="B23" s="128"/>
      <c r="C23" s="129" t="s">
        <v>44</v>
      </c>
      <c r="D23" s="130"/>
      <c r="E23" s="131"/>
      <c r="F23" s="130"/>
      <c r="G23" s="130"/>
      <c r="H23" s="132"/>
      <c r="I23" s="133">
        <f>I16+I20+I21</f>
        <v>0</v>
      </c>
    </row>
    <row r="24" spans="1:9" ht="17.25" thickTop="1" thickBot="1">
      <c r="B24" s="73"/>
      <c r="C24" s="74"/>
      <c r="D24" s="74"/>
      <c r="E24" s="75"/>
      <c r="F24" s="74"/>
      <c r="G24" s="74"/>
      <c r="H24" s="74"/>
      <c r="I24" s="76"/>
    </row>
    <row r="25" spans="1:9">
      <c r="B25" s="77"/>
      <c r="C25" s="78"/>
      <c r="D25" s="78"/>
      <c r="E25" s="78"/>
      <c r="F25" s="78"/>
      <c r="G25" s="78"/>
      <c r="H25" s="78"/>
      <c r="I25" s="79"/>
    </row>
    <row r="26" spans="1:9" ht="20.25">
      <c r="B26" s="77"/>
      <c r="C26" s="78"/>
      <c r="D26" s="78"/>
      <c r="E26" s="80"/>
      <c r="F26" s="81"/>
      <c r="G26" s="82"/>
      <c r="H26" s="83" t="s">
        <v>25</v>
      </c>
      <c r="I26" s="84" t="s">
        <v>51</v>
      </c>
    </row>
    <row r="27" spans="1:9" ht="15.75" thickBot="1">
      <c r="B27" s="85"/>
      <c r="C27" s="86"/>
      <c r="D27" s="86"/>
      <c r="E27" s="86"/>
      <c r="F27" s="86"/>
      <c r="G27" s="86"/>
      <c r="H27" s="86"/>
      <c r="I27" s="87"/>
    </row>
    <row r="30" spans="1:9" ht="16.5" thickBot="1">
      <c r="C30" s="88"/>
      <c r="D30" s="89"/>
      <c r="E30" s="90"/>
      <c r="F30" s="89"/>
      <c r="G30" s="90"/>
    </row>
    <row r="31" spans="1:9" ht="20.25" hidden="1">
      <c r="A31" s="91"/>
      <c r="B31" s="92" t="s">
        <v>26</v>
      </c>
      <c r="C31" s="92" t="s">
        <v>27</v>
      </c>
      <c r="D31" s="93"/>
      <c r="E31" s="94"/>
      <c r="F31" s="95"/>
      <c r="G31" s="96"/>
      <c r="H31" s="91"/>
      <c r="I31" s="97"/>
    </row>
    <row r="32" spans="1:9" ht="15.75" hidden="1">
      <c r="A32" s="91"/>
      <c r="B32" s="91"/>
      <c r="C32" s="98"/>
      <c r="D32" s="98"/>
      <c r="E32" s="94"/>
      <c r="F32" s="95"/>
      <c r="G32" s="96"/>
      <c r="H32" s="91"/>
      <c r="I32" s="97"/>
    </row>
    <row r="33" spans="1:11" hidden="1">
      <c r="A33" s="91"/>
      <c r="B33" s="91"/>
      <c r="C33" s="91"/>
      <c r="D33" s="91"/>
      <c r="E33" s="91"/>
      <c r="F33" s="91"/>
      <c r="G33" s="91"/>
      <c r="H33" s="91"/>
      <c r="I33" s="97"/>
    </row>
    <row r="34" spans="1:11" ht="16.5" hidden="1" thickBot="1">
      <c r="A34" s="91"/>
      <c r="B34" s="91"/>
      <c r="C34" s="99" t="s">
        <v>28</v>
      </c>
      <c r="D34" s="100"/>
      <c r="E34" s="101"/>
      <c r="F34" s="102" t="s">
        <v>29</v>
      </c>
      <c r="G34" s="103"/>
      <c r="H34" s="91"/>
      <c r="I34" s="97"/>
    </row>
    <row r="35" spans="1:11" ht="15.75" hidden="1">
      <c r="A35" s="91"/>
      <c r="B35" s="91"/>
      <c r="C35" s="104" t="s">
        <v>30</v>
      </c>
      <c r="D35" s="98" t="s">
        <v>31</v>
      </c>
      <c r="E35" s="105">
        <v>400</v>
      </c>
      <c r="F35" s="106">
        <v>400</v>
      </c>
      <c r="G35" s="107"/>
      <c r="H35" s="91"/>
      <c r="I35" s="97"/>
    </row>
    <row r="36" spans="1:11" ht="15.75" hidden="1">
      <c r="A36" s="91"/>
      <c r="B36" s="91"/>
      <c r="C36" s="104" t="s">
        <v>32</v>
      </c>
      <c r="D36" s="98" t="s">
        <v>31</v>
      </c>
      <c r="E36" s="105">
        <v>500</v>
      </c>
      <c r="F36" s="106">
        <v>200</v>
      </c>
      <c r="G36" s="107"/>
      <c r="H36" s="91"/>
      <c r="I36" s="97"/>
    </row>
    <row r="37" spans="1:11" ht="15.75" hidden="1">
      <c r="A37" s="91"/>
      <c r="B37" s="91"/>
      <c r="C37" s="104" t="s">
        <v>33</v>
      </c>
      <c r="D37" s="98" t="s">
        <v>31</v>
      </c>
      <c r="E37" s="108">
        <v>2640</v>
      </c>
      <c r="F37" s="106">
        <v>396</v>
      </c>
      <c r="G37" s="109"/>
      <c r="H37" s="91"/>
      <c r="I37" s="97"/>
    </row>
    <row r="38" spans="1:11" ht="16.5" hidden="1" thickBot="1">
      <c r="A38" s="91"/>
      <c r="B38" s="91"/>
      <c r="C38" s="110" t="s">
        <v>34</v>
      </c>
      <c r="D38" s="98" t="s">
        <v>31</v>
      </c>
      <c r="E38" s="105">
        <v>244</v>
      </c>
      <c r="F38" s="106">
        <v>48.8</v>
      </c>
      <c r="G38" s="111"/>
      <c r="H38" s="91"/>
      <c r="I38" s="97"/>
    </row>
    <row r="39" spans="1:11" ht="16.5" hidden="1" thickBot="1">
      <c r="A39" s="91"/>
      <c r="B39" s="91"/>
      <c r="C39" s="99" t="s">
        <v>35</v>
      </c>
      <c r="D39" s="112" t="s">
        <v>31</v>
      </c>
      <c r="E39" s="113">
        <v>3784</v>
      </c>
      <c r="F39" s="113">
        <v>1044.8</v>
      </c>
      <c r="G39" s="103"/>
      <c r="H39" s="91"/>
      <c r="I39" s="97"/>
    </row>
    <row r="40" spans="1:11" hidden="1">
      <c r="A40" s="91"/>
      <c r="B40" s="91"/>
      <c r="C40" s="114"/>
      <c r="D40" s="115"/>
      <c r="E40" s="116"/>
      <c r="F40" s="115"/>
      <c r="G40" s="117"/>
      <c r="H40" s="91"/>
      <c r="I40" s="97"/>
    </row>
    <row r="41" spans="1:11" ht="16.5" hidden="1" thickBot="1">
      <c r="A41" s="91"/>
      <c r="B41" s="91"/>
      <c r="C41" s="118" t="s">
        <v>36</v>
      </c>
      <c r="D41" s="119" t="s">
        <v>21</v>
      </c>
      <c r="E41" s="120">
        <v>21742.793338437979</v>
      </c>
      <c r="F41" s="119"/>
      <c r="G41" s="121"/>
      <c r="H41" s="91"/>
      <c r="I41" s="97"/>
    </row>
    <row r="42" spans="1:11" hidden="1">
      <c r="A42" s="91"/>
      <c r="B42" s="91"/>
      <c r="C42" s="91"/>
      <c r="D42" s="91"/>
      <c r="E42" s="91"/>
      <c r="F42" s="91"/>
      <c r="G42" s="91"/>
      <c r="H42" s="91"/>
      <c r="I42" s="97"/>
    </row>
    <row r="43" spans="1:11" hidden="1">
      <c r="A43" s="91"/>
      <c r="B43" s="91"/>
      <c r="C43" s="91"/>
      <c r="D43" s="91"/>
      <c r="E43" s="91"/>
      <c r="F43" s="91"/>
      <c r="G43" s="91"/>
      <c r="H43" s="91"/>
      <c r="I43" s="97"/>
    </row>
    <row r="44" spans="1:11" ht="20.25" hidden="1">
      <c r="A44" s="91"/>
      <c r="B44" s="92"/>
      <c r="C44" s="92"/>
      <c r="D44" s="93"/>
      <c r="E44" s="91"/>
      <c r="F44" s="91"/>
      <c r="G44" s="91"/>
      <c r="H44" s="91"/>
      <c r="I44" s="97"/>
    </row>
    <row r="45" spans="1:11" ht="26.25">
      <c r="B45" s="20"/>
      <c r="C45" s="214" t="s">
        <v>67</v>
      </c>
      <c r="D45" s="22"/>
      <c r="E45" s="23"/>
      <c r="F45" s="24"/>
      <c r="G45" s="24"/>
      <c r="H45" s="24"/>
      <c r="I45" s="250">
        <f>+'RUBRADO ETAPA 1'!H84</f>
        <v>0</v>
      </c>
      <c r="K45" s="25"/>
    </row>
    <row r="46" spans="1:11" ht="27" thickBot="1">
      <c r="B46" s="26"/>
      <c r="C46" s="215" t="s">
        <v>58</v>
      </c>
      <c r="D46" s="216"/>
      <c r="E46" s="28"/>
      <c r="F46" s="217"/>
      <c r="G46" s="217"/>
      <c r="H46" s="217"/>
      <c r="I46" s="218">
        <f>+I45*0.1</f>
        <v>0</v>
      </c>
    </row>
    <row r="47" spans="1:11" ht="15.75">
      <c r="B47" s="13"/>
      <c r="C47" s="14"/>
      <c r="D47" s="14"/>
      <c r="E47" s="219"/>
      <c r="F47" s="219"/>
      <c r="G47" s="30"/>
      <c r="H47" s="5"/>
      <c r="I47" s="7"/>
    </row>
    <row r="48" spans="1:11" ht="16.5" thickBot="1">
      <c r="B48" s="13"/>
      <c r="C48" s="220"/>
      <c r="D48" s="220"/>
      <c r="E48" s="219"/>
      <c r="F48" s="219"/>
      <c r="G48" s="5"/>
      <c r="H48" s="5"/>
      <c r="I48" s="7"/>
    </row>
    <row r="49" spans="2:9" ht="17.25" thickTop="1" thickBot="1">
      <c r="B49" s="32"/>
      <c r="C49" s="221" t="s">
        <v>46</v>
      </c>
      <c r="D49" s="221"/>
      <c r="E49" s="221"/>
      <c r="F49" s="222"/>
      <c r="G49" s="37"/>
      <c r="H49" s="222"/>
      <c r="I49" s="223">
        <f>SUM(I45:I46)</f>
        <v>0</v>
      </c>
    </row>
    <row r="50" spans="2:9" ht="16.5" thickTop="1">
      <c r="B50" s="39"/>
      <c r="C50" s="224"/>
      <c r="D50" s="225"/>
      <c r="E50" s="225"/>
      <c r="F50" s="226"/>
      <c r="G50" s="227"/>
      <c r="H50" s="226"/>
      <c r="I50" s="228"/>
    </row>
    <row r="51" spans="2:9" ht="15.75">
      <c r="B51" s="46"/>
      <c r="C51" s="229" t="s">
        <v>24</v>
      </c>
      <c r="D51" s="48"/>
      <c r="E51" s="229"/>
      <c r="F51" s="230"/>
      <c r="G51" s="51"/>
      <c r="H51" s="230"/>
      <c r="I51" s="231">
        <f>+I49*0.22</f>
        <v>0</v>
      </c>
    </row>
    <row r="52" spans="2:9" ht="18.75" thickBot="1">
      <c r="B52" s="52"/>
      <c r="C52" s="225"/>
      <c r="D52" s="225"/>
      <c r="E52" s="225"/>
      <c r="F52" s="226"/>
      <c r="G52" s="53"/>
      <c r="H52" s="226"/>
      <c r="I52" s="228"/>
    </row>
    <row r="53" spans="2:9" ht="18.75" thickBot="1">
      <c r="B53" s="55"/>
      <c r="C53" s="232" t="s">
        <v>45</v>
      </c>
      <c r="D53" s="232"/>
      <c r="E53" s="233"/>
      <c r="F53" s="234"/>
      <c r="G53" s="59"/>
      <c r="H53" s="234"/>
      <c r="I53" s="235">
        <f>+I49+I51</f>
        <v>0</v>
      </c>
    </row>
    <row r="54" spans="2:9" ht="18">
      <c r="B54" s="52"/>
      <c r="C54" s="225"/>
      <c r="D54" s="225"/>
      <c r="E54" s="225"/>
      <c r="F54" s="226"/>
      <c r="G54" s="53"/>
      <c r="H54" s="226"/>
      <c r="I54" s="228"/>
    </row>
    <row r="55" spans="2:9" ht="15.75">
      <c r="B55" s="61"/>
      <c r="C55" s="236" t="s">
        <v>47</v>
      </c>
      <c r="D55" s="236"/>
      <c r="E55" s="236"/>
      <c r="F55" s="236"/>
      <c r="G55" s="236"/>
      <c r="H55" s="236"/>
      <c r="I55" s="237">
        <v>0</v>
      </c>
    </row>
    <row r="56" spans="2:9" ht="15.75">
      <c r="B56" s="63"/>
      <c r="C56" s="236" t="s">
        <v>48</v>
      </c>
      <c r="D56" s="238"/>
      <c r="E56" s="239"/>
      <c r="F56" s="239"/>
      <c r="G56" s="239"/>
      <c r="H56" s="239"/>
      <c r="I56" s="237">
        <v>0</v>
      </c>
    </row>
    <row r="57" spans="2:9" ht="15.75">
      <c r="B57" s="61"/>
      <c r="C57" s="240" t="s">
        <v>49</v>
      </c>
      <c r="D57" s="240"/>
      <c r="E57" s="240"/>
      <c r="F57" s="240"/>
      <c r="G57" s="240"/>
      <c r="H57" s="240"/>
      <c r="I57" s="237">
        <f>+I55*0.64</f>
        <v>0</v>
      </c>
    </row>
    <row r="58" spans="2:9" ht="16.5" thickBot="1">
      <c r="B58" s="63"/>
      <c r="C58" s="240" t="s">
        <v>50</v>
      </c>
      <c r="D58" s="225"/>
      <c r="E58" s="225"/>
      <c r="F58" s="226"/>
      <c r="G58" s="53"/>
      <c r="H58" s="226"/>
      <c r="I58" s="237">
        <f>+I56*0.64</f>
        <v>0</v>
      </c>
    </row>
    <row r="59" spans="2:9" ht="16.5" thickBot="1">
      <c r="B59" s="69"/>
      <c r="C59" s="70"/>
      <c r="D59" s="70"/>
      <c r="E59" s="70"/>
      <c r="F59" s="70"/>
      <c r="G59" s="70"/>
      <c r="H59" s="70"/>
      <c r="I59" s="72"/>
    </row>
    <row r="60" spans="2:9" ht="24.75" thickTop="1" thickBot="1">
      <c r="B60" s="128"/>
      <c r="C60" s="251" t="s">
        <v>44</v>
      </c>
      <c r="D60" s="251"/>
      <c r="E60" s="251"/>
      <c r="F60" s="251"/>
      <c r="G60" s="251"/>
      <c r="H60" s="252"/>
      <c r="I60" s="253">
        <f>I53+I57+I58</f>
        <v>0</v>
      </c>
    </row>
    <row r="61" spans="2:9" ht="17.25" thickTop="1" thickBot="1">
      <c r="B61" s="73"/>
      <c r="C61" s="74"/>
      <c r="D61" s="74"/>
      <c r="E61" s="74"/>
      <c r="F61" s="74"/>
      <c r="G61" s="74"/>
      <c r="H61" s="74"/>
      <c r="I61" s="76"/>
    </row>
    <row r="62" spans="2:9" ht="15.75">
      <c r="B62" s="77"/>
      <c r="C62" s="241"/>
      <c r="D62" s="241"/>
      <c r="E62" s="241"/>
      <c r="F62" s="241"/>
      <c r="G62" s="241"/>
      <c r="H62" s="241"/>
      <c r="I62" s="242"/>
    </row>
    <row r="63" spans="2:9" ht="15.75">
      <c r="B63" s="77"/>
      <c r="C63" s="241"/>
      <c r="D63" s="241"/>
      <c r="E63" s="243"/>
      <c r="F63" s="244"/>
      <c r="G63" s="245"/>
      <c r="H63" s="246" t="s">
        <v>25</v>
      </c>
      <c r="I63" s="247" t="s">
        <v>51</v>
      </c>
    </row>
    <row r="64" spans="2:9" ht="16.5" thickBot="1">
      <c r="B64" s="85"/>
      <c r="C64" s="248"/>
      <c r="D64" s="248"/>
      <c r="E64" s="248"/>
      <c r="F64" s="248"/>
      <c r="G64" s="248"/>
      <c r="H64" s="248"/>
      <c r="I64" s="249"/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zoomScale="56" zoomScaleNormal="56" workbookViewId="0">
      <selection activeCell="A9" sqref="A9:C9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6"/>
      <c r="B1" s="136"/>
      <c r="C1" s="136"/>
      <c r="D1" s="136"/>
      <c r="E1" s="136"/>
      <c r="F1" s="136"/>
      <c r="G1" s="136"/>
      <c r="H1" s="137"/>
      <c r="I1" s="137"/>
      <c r="J1" s="137"/>
    </row>
    <row r="2" spans="1:11" ht="18">
      <c r="A2" s="138" t="s">
        <v>52</v>
      </c>
      <c r="B2" s="139"/>
      <c r="C2" s="140"/>
      <c r="D2" s="141"/>
      <c r="E2" s="141"/>
      <c r="F2" s="141"/>
      <c r="G2" s="141"/>
      <c r="H2" s="142"/>
      <c r="I2" s="142"/>
      <c r="J2" s="143"/>
    </row>
    <row r="3" spans="1:11" ht="18">
      <c r="A3" s="150" t="s">
        <v>80</v>
      </c>
      <c r="B3" s="145"/>
      <c r="C3" s="146"/>
      <c r="D3" s="147"/>
      <c r="E3" s="147"/>
      <c r="F3" s="147"/>
      <c r="G3" s="147"/>
      <c r="H3" s="148"/>
      <c r="I3" s="148"/>
      <c r="J3" s="149"/>
    </row>
    <row r="4" spans="1:11" ht="9.9499999999999993" customHeight="1" thickBot="1">
      <c r="A4" s="144"/>
      <c r="B4" s="145"/>
      <c r="C4" s="146"/>
      <c r="D4" s="147"/>
      <c r="E4" s="147"/>
      <c r="F4" s="147"/>
      <c r="G4" s="147"/>
      <c r="H4" s="148"/>
      <c r="I4" s="148"/>
      <c r="J4" s="149"/>
    </row>
    <row r="5" spans="1:11" ht="18.75" thickBot="1">
      <c r="A5" s="150" t="s">
        <v>20</v>
      </c>
      <c r="B5" s="151"/>
      <c r="C5" s="152"/>
      <c r="D5" s="153"/>
      <c r="E5" s="153"/>
      <c r="F5" s="153"/>
      <c r="G5" s="153"/>
      <c r="H5" s="257" t="s">
        <v>40</v>
      </c>
      <c r="I5" s="258"/>
      <c r="J5" s="259"/>
    </row>
    <row r="6" spans="1:11" ht="9.9499999999999993" customHeight="1" thickBot="1">
      <c r="A6" s="150"/>
      <c r="B6" s="151"/>
      <c r="C6" s="152"/>
      <c r="D6" s="153"/>
      <c r="E6" s="153"/>
      <c r="F6" s="153"/>
      <c r="G6" s="153"/>
      <c r="H6" s="148"/>
      <c r="I6" s="148"/>
      <c r="J6" s="149"/>
    </row>
    <row r="7" spans="1:11" ht="18.75" thickBot="1">
      <c r="A7" s="154" t="s">
        <v>16</v>
      </c>
      <c r="B7" s="155"/>
      <c r="C7" s="156"/>
      <c r="D7" s="157"/>
      <c r="E7" s="157"/>
      <c r="F7" s="157"/>
      <c r="G7" s="157"/>
      <c r="H7" s="260" t="s">
        <v>40</v>
      </c>
      <c r="I7" s="261"/>
      <c r="J7" s="262"/>
    </row>
    <row r="8" spans="1:11" ht="15.75" thickBot="1">
      <c r="A8" s="158"/>
      <c r="B8" s="159"/>
      <c r="C8" s="159"/>
      <c r="D8" s="147"/>
      <c r="E8" s="147"/>
      <c r="F8" s="147"/>
      <c r="G8" s="147"/>
      <c r="H8" s="148"/>
      <c r="I8" s="148"/>
      <c r="J8" s="149"/>
    </row>
    <row r="9" spans="1:11" ht="55.5" customHeight="1" thickBot="1">
      <c r="A9" s="263" t="s">
        <v>81</v>
      </c>
      <c r="B9" s="264"/>
      <c r="C9" s="264"/>
      <c r="D9" s="160" t="s">
        <v>17</v>
      </c>
      <c r="E9" s="160" t="s">
        <v>18</v>
      </c>
      <c r="F9" s="160" t="s">
        <v>37</v>
      </c>
      <c r="G9" s="160" t="s">
        <v>38</v>
      </c>
      <c r="H9" s="161" t="s">
        <v>19</v>
      </c>
      <c r="I9" s="265" t="s">
        <v>39</v>
      </c>
      <c r="J9" s="266"/>
    </row>
    <row r="10" spans="1:11" s="2" customFormat="1">
      <c r="A10" s="162"/>
      <c r="B10" s="163"/>
      <c r="C10" s="163"/>
      <c r="D10" s="181"/>
      <c r="E10" s="181"/>
      <c r="F10" s="181"/>
      <c r="G10" s="181"/>
      <c r="H10" s="182"/>
      <c r="I10" s="182"/>
      <c r="J10" s="183"/>
    </row>
    <row r="11" spans="1:11" s="2" customFormat="1" ht="14.25" customHeight="1" thickBot="1">
      <c r="A11" s="162"/>
      <c r="B11" s="163"/>
      <c r="C11" s="163"/>
      <c r="D11" s="181"/>
      <c r="E11" s="181"/>
      <c r="F11" s="181"/>
      <c r="G11" s="181"/>
      <c r="H11" s="182"/>
      <c r="I11" s="182"/>
      <c r="J11" s="193"/>
      <c r="K11" s="194"/>
    </row>
    <row r="12" spans="1:11" ht="21" customHeight="1" thickBot="1">
      <c r="A12" s="164" t="s">
        <v>0</v>
      </c>
      <c r="B12" s="165" t="s">
        <v>63</v>
      </c>
      <c r="C12" s="170"/>
      <c r="D12" s="166"/>
      <c r="E12" s="167"/>
      <c r="F12" s="167"/>
      <c r="G12" s="167"/>
      <c r="H12" s="168">
        <f>SUM(G14:G20)</f>
        <v>0</v>
      </c>
      <c r="I12" s="192"/>
      <c r="J12" s="184" t="e">
        <f>SUM(I14:I20)</f>
        <v>#DIV/0!</v>
      </c>
    </row>
    <row r="13" spans="1:11">
      <c r="A13" s="158"/>
      <c r="B13" s="171"/>
      <c r="C13" s="171"/>
      <c r="D13" s="147"/>
      <c r="E13" s="147"/>
      <c r="F13" s="147"/>
      <c r="G13" s="147"/>
      <c r="H13" s="148"/>
      <c r="I13" s="148"/>
      <c r="J13" s="196"/>
      <c r="K13" s="195"/>
    </row>
    <row r="14" spans="1:11" ht="15.75">
      <c r="A14" s="188" t="s">
        <v>1</v>
      </c>
      <c r="B14" s="188" t="s">
        <v>82</v>
      </c>
      <c r="C14" s="172"/>
      <c r="D14" s="153">
        <v>0</v>
      </c>
      <c r="E14" s="169" t="s">
        <v>41</v>
      </c>
      <c r="F14" s="153"/>
      <c r="G14" s="187">
        <f t="shared" ref="G14:G17" si="0">+D14*F14</f>
        <v>0</v>
      </c>
      <c r="H14" s="148"/>
      <c r="I14" s="208" t="e">
        <f>+G14/$H$84</f>
        <v>#DIV/0!</v>
      </c>
      <c r="K14" s="195"/>
    </row>
    <row r="15" spans="1:11" ht="15.75">
      <c r="A15" s="188" t="s">
        <v>2</v>
      </c>
      <c r="B15" s="188" t="s">
        <v>83</v>
      </c>
      <c r="C15" s="172"/>
      <c r="D15" s="153">
        <v>0</v>
      </c>
      <c r="E15" s="169" t="s">
        <v>41</v>
      </c>
      <c r="F15" s="153"/>
      <c r="G15" s="187">
        <f t="shared" si="0"/>
        <v>0</v>
      </c>
      <c r="H15" s="148"/>
      <c r="I15" s="208" t="e">
        <f>+G15/$H$84</f>
        <v>#DIV/0!</v>
      </c>
      <c r="K15" s="195"/>
    </row>
    <row r="16" spans="1:11" ht="15.75">
      <c r="A16" s="188" t="s">
        <v>3</v>
      </c>
      <c r="B16" s="188" t="s">
        <v>62</v>
      </c>
      <c r="C16" s="172"/>
      <c r="D16" s="153">
        <v>0</v>
      </c>
      <c r="E16" s="169" t="s">
        <v>41</v>
      </c>
      <c r="F16" s="153"/>
      <c r="G16" s="187">
        <f t="shared" si="0"/>
        <v>0</v>
      </c>
      <c r="H16" s="148"/>
      <c r="I16" s="208" t="e">
        <f>+G16/$H$84</f>
        <v>#DIV/0!</v>
      </c>
      <c r="K16" s="195"/>
    </row>
    <row r="17" spans="1:11" ht="15.75">
      <c r="A17" s="188" t="s">
        <v>4</v>
      </c>
      <c r="B17" s="188" t="s">
        <v>84</v>
      </c>
      <c r="C17" s="172"/>
      <c r="D17" s="153">
        <v>0</v>
      </c>
      <c r="E17" s="169" t="s">
        <v>41</v>
      </c>
      <c r="F17" s="153"/>
      <c r="G17" s="187">
        <f t="shared" si="0"/>
        <v>0</v>
      </c>
      <c r="H17" s="148"/>
      <c r="I17" s="208" t="e">
        <f>+G17/$H$84</f>
        <v>#DIV/0!</v>
      </c>
      <c r="K17" s="195"/>
    </row>
    <row r="18" spans="1:11" ht="15.75">
      <c r="A18" s="188" t="s">
        <v>65</v>
      </c>
      <c r="B18" s="188" t="s">
        <v>85</v>
      </c>
      <c r="C18" s="172"/>
      <c r="D18" s="153">
        <v>0</v>
      </c>
      <c r="E18" s="169" t="s">
        <v>41</v>
      </c>
      <c r="F18" s="153"/>
      <c r="G18" s="187">
        <f t="shared" ref="G18:G19" si="1">+D18*F18</f>
        <v>0</v>
      </c>
      <c r="H18" s="148"/>
      <c r="I18" s="208" t="e">
        <f>+G18/$H$84</f>
        <v>#DIV/0!</v>
      </c>
      <c r="K18" s="195"/>
    </row>
    <row r="19" spans="1:11" ht="15.75">
      <c r="A19" s="188" t="s">
        <v>66</v>
      </c>
      <c r="B19" s="188" t="s">
        <v>86</v>
      </c>
      <c r="C19" s="172"/>
      <c r="D19" s="153">
        <v>0</v>
      </c>
      <c r="E19" s="169" t="s">
        <v>41</v>
      </c>
      <c r="F19" s="153"/>
      <c r="G19" s="187">
        <f t="shared" si="1"/>
        <v>0</v>
      </c>
      <c r="H19" s="148"/>
      <c r="I19" s="208" t="e">
        <f>+G19/$H$84</f>
        <v>#DIV/0!</v>
      </c>
      <c r="K19" s="195"/>
    </row>
    <row r="20" spans="1:11" s="2" customFormat="1" ht="15.75" thickBot="1">
      <c r="A20" s="173"/>
      <c r="B20" s="256"/>
      <c r="C20" s="256"/>
      <c r="D20" s="181"/>
      <c r="E20" s="181"/>
      <c r="F20" s="181"/>
      <c r="G20" s="181"/>
      <c r="H20" s="182"/>
      <c r="I20" s="182"/>
      <c r="J20" s="197"/>
      <c r="K20" s="194"/>
    </row>
    <row r="21" spans="1:11" ht="21" customHeight="1" thickBot="1">
      <c r="A21" s="174" t="s">
        <v>5</v>
      </c>
      <c r="B21" s="175" t="s">
        <v>87</v>
      </c>
      <c r="C21" s="176"/>
      <c r="D21" s="166"/>
      <c r="E21" s="167"/>
      <c r="F21" s="167"/>
      <c r="G21" s="167"/>
      <c r="H21" s="168">
        <f>SUM(G23:G25)</f>
        <v>0</v>
      </c>
      <c r="I21" s="192"/>
      <c r="J21" s="184" t="e">
        <f>SUM(I23:I25)</f>
        <v>#DIV/0!</v>
      </c>
    </row>
    <row r="22" spans="1:11">
      <c r="A22" s="158"/>
      <c r="B22" s="171"/>
      <c r="C22" s="171"/>
      <c r="D22" s="147"/>
      <c r="E22" s="147"/>
      <c r="F22" s="147"/>
      <c r="G22" s="147"/>
      <c r="H22" s="148"/>
      <c r="I22" s="148"/>
      <c r="J22" s="196"/>
      <c r="K22" s="195"/>
    </row>
    <row r="23" spans="1:11" ht="15.75">
      <c r="A23" s="188" t="s">
        <v>6</v>
      </c>
      <c r="B23" s="188" t="s">
        <v>68</v>
      </c>
      <c r="C23" s="172"/>
      <c r="D23" s="153">
        <v>0</v>
      </c>
      <c r="E23" s="169" t="s">
        <v>42</v>
      </c>
      <c r="F23" s="153"/>
      <c r="G23" s="187">
        <f t="shared" ref="G23:G24" si="2">+D23*F23</f>
        <v>0</v>
      </c>
      <c r="H23" s="148"/>
      <c r="I23" s="208" t="e">
        <f>+G23/$H$84</f>
        <v>#DIV/0!</v>
      </c>
      <c r="K23" s="195"/>
    </row>
    <row r="24" spans="1:11" ht="15.75">
      <c r="A24" s="188" t="s">
        <v>7</v>
      </c>
      <c r="B24" s="188" t="s">
        <v>88</v>
      </c>
      <c r="C24" s="172"/>
      <c r="D24" s="153">
        <v>0</v>
      </c>
      <c r="E24" s="169" t="s">
        <v>42</v>
      </c>
      <c r="F24" s="153"/>
      <c r="G24" s="187">
        <f t="shared" si="2"/>
        <v>0</v>
      </c>
      <c r="H24" s="148"/>
      <c r="I24" s="208" t="e">
        <f>+G24/$H$84</f>
        <v>#DIV/0!</v>
      </c>
      <c r="K24" s="195"/>
    </row>
    <row r="25" spans="1:11" s="2" customFormat="1" ht="15.75" thickBot="1">
      <c r="A25" s="173"/>
      <c r="B25" s="256"/>
      <c r="C25" s="256"/>
      <c r="D25" s="181"/>
      <c r="E25" s="181"/>
      <c r="F25" s="181"/>
      <c r="G25" s="181"/>
      <c r="H25" s="182"/>
      <c r="I25" s="182"/>
      <c r="J25" s="197"/>
      <c r="K25" s="194"/>
    </row>
    <row r="26" spans="1:11" ht="21" thickBot="1">
      <c r="A26" s="174">
        <v>3</v>
      </c>
      <c r="B26" s="175" t="s">
        <v>90</v>
      </c>
      <c r="C26" s="176"/>
      <c r="D26" s="166"/>
      <c r="E26" s="167"/>
      <c r="F26" s="167"/>
      <c r="G26" s="167"/>
      <c r="H26" s="168">
        <f>SUM(G28:G29)</f>
        <v>0</v>
      </c>
      <c r="I26" s="192"/>
      <c r="J26" s="184" t="e">
        <f>SUM(I28:I29)</f>
        <v>#DIV/0!</v>
      </c>
    </row>
    <row r="27" spans="1:11">
      <c r="A27" s="177"/>
      <c r="B27" s="171"/>
      <c r="C27" s="178"/>
      <c r="D27" s="147"/>
      <c r="E27" s="147"/>
      <c r="F27" s="147"/>
      <c r="G27" s="147"/>
      <c r="H27" s="148"/>
      <c r="I27" s="148"/>
      <c r="J27" s="198"/>
      <c r="K27" s="195"/>
    </row>
    <row r="28" spans="1:11" ht="15.75">
      <c r="A28" s="188" t="s">
        <v>59</v>
      </c>
      <c r="B28" s="188" t="s">
        <v>89</v>
      </c>
      <c r="C28" s="172"/>
      <c r="D28" s="153">
        <v>0</v>
      </c>
      <c r="E28" s="169" t="s">
        <v>41</v>
      </c>
      <c r="F28" s="153"/>
      <c r="G28" s="187">
        <f t="shared" ref="G28" si="3">+D28*F28</f>
        <v>0</v>
      </c>
      <c r="H28" s="148"/>
      <c r="I28" s="208" t="e">
        <f>+G28/$H$84</f>
        <v>#DIV/0!</v>
      </c>
      <c r="K28" s="195"/>
    </row>
    <row r="29" spans="1:11" ht="16.5" thickBot="1">
      <c r="A29" s="188"/>
      <c r="B29" s="186"/>
      <c r="C29" s="172"/>
      <c r="D29" s="153"/>
      <c r="E29" s="169"/>
      <c r="F29" s="153"/>
      <c r="G29" s="181"/>
      <c r="H29" s="182"/>
      <c r="I29" s="212"/>
      <c r="K29" s="195"/>
    </row>
    <row r="30" spans="1:11" ht="21" thickBot="1">
      <c r="A30" s="209">
        <v>4</v>
      </c>
      <c r="B30" s="210" t="s">
        <v>93</v>
      </c>
      <c r="C30" s="211"/>
      <c r="D30" s="166"/>
      <c r="E30" s="167"/>
      <c r="F30" s="167"/>
      <c r="G30" s="167"/>
      <c r="H30" s="168">
        <f>SUM(G32:G34)</f>
        <v>0</v>
      </c>
      <c r="I30" s="192"/>
      <c r="J30" s="184" t="e">
        <f>SUM(I32:I34)</f>
        <v>#DIV/0!</v>
      </c>
    </row>
    <row r="31" spans="1:11">
      <c r="A31" s="177"/>
      <c r="B31" s="171"/>
      <c r="C31" s="178"/>
      <c r="D31" s="147"/>
      <c r="E31" s="147"/>
      <c r="F31" s="147"/>
      <c r="G31" s="147"/>
      <c r="H31" s="148"/>
      <c r="I31" s="148"/>
      <c r="J31" s="198"/>
      <c r="K31" s="195"/>
    </row>
    <row r="32" spans="1:11" ht="15.75">
      <c r="A32" s="185" t="s">
        <v>94</v>
      </c>
      <c r="B32" s="188" t="s">
        <v>91</v>
      </c>
      <c r="C32" s="172"/>
      <c r="D32" s="153">
        <v>0</v>
      </c>
      <c r="E32" s="169" t="s">
        <v>41</v>
      </c>
      <c r="F32" s="153"/>
      <c r="G32" s="187">
        <f t="shared" ref="G32" si="4">+D32*F32</f>
        <v>0</v>
      </c>
      <c r="H32" s="148"/>
      <c r="I32" s="208" t="e">
        <f>+G32/$H$84</f>
        <v>#DIV/0!</v>
      </c>
      <c r="K32" s="195"/>
    </row>
    <row r="33" spans="1:11" ht="15.75">
      <c r="A33" s="185" t="s">
        <v>95</v>
      </c>
      <c r="B33" s="188" t="s">
        <v>92</v>
      </c>
      <c r="C33" s="172"/>
      <c r="D33" s="153">
        <v>0</v>
      </c>
      <c r="E33" s="169" t="s">
        <v>41</v>
      </c>
      <c r="F33" s="153"/>
      <c r="G33" s="187">
        <f t="shared" ref="G33" si="5">+D33*F33</f>
        <v>0</v>
      </c>
      <c r="H33" s="148"/>
      <c r="I33" s="208" t="e">
        <f>+G33/$H$84</f>
        <v>#DIV/0!</v>
      </c>
      <c r="K33" s="195"/>
    </row>
    <row r="34" spans="1:11" ht="15.75" thickBot="1">
      <c r="A34" s="173"/>
      <c r="B34" s="256"/>
      <c r="C34" s="256"/>
      <c r="D34" s="181"/>
      <c r="E34" s="181"/>
      <c r="F34" s="181"/>
      <c r="G34" s="181"/>
      <c r="H34" s="182"/>
      <c r="I34" s="212"/>
      <c r="J34" s="199"/>
      <c r="K34" s="195"/>
    </row>
    <row r="35" spans="1:11" ht="21" thickBot="1">
      <c r="A35" s="174">
        <v>5</v>
      </c>
      <c r="B35" s="175" t="s">
        <v>97</v>
      </c>
      <c r="C35" s="176"/>
      <c r="D35" s="166"/>
      <c r="E35" s="167"/>
      <c r="F35" s="167"/>
      <c r="G35" s="167"/>
      <c r="H35" s="168">
        <f>SUM(G37:G38)</f>
        <v>0</v>
      </c>
      <c r="I35" s="192"/>
      <c r="J35" s="184" t="e">
        <f>SUM(I37:I38)</f>
        <v>#DIV/0!</v>
      </c>
    </row>
    <row r="36" spans="1:11">
      <c r="A36" s="177"/>
      <c r="B36" s="171"/>
      <c r="C36" s="178"/>
      <c r="D36" s="147"/>
      <c r="E36" s="147"/>
      <c r="F36" s="147"/>
      <c r="G36" s="147"/>
      <c r="H36" s="148"/>
      <c r="I36" s="148"/>
      <c r="J36" s="198"/>
      <c r="K36" s="195"/>
    </row>
    <row r="37" spans="1:11" s="2" customFormat="1" ht="15.75">
      <c r="A37" s="188" t="s">
        <v>8</v>
      </c>
      <c r="B37" s="188" t="s">
        <v>96</v>
      </c>
      <c r="C37" s="172"/>
      <c r="D37" s="153">
        <v>0</v>
      </c>
      <c r="E37" s="169" t="s">
        <v>42</v>
      </c>
      <c r="F37" s="153"/>
      <c r="G37" s="187">
        <f t="shared" ref="G37" si="6">+D37*F37</f>
        <v>0</v>
      </c>
      <c r="H37" s="148"/>
      <c r="I37" s="208" t="e">
        <f>+G37/$H$84</f>
        <v>#DIV/0!</v>
      </c>
      <c r="K37" s="194"/>
    </row>
    <row r="38" spans="1:11" ht="16.5" thickBot="1">
      <c r="A38" s="188"/>
      <c r="B38" s="191"/>
      <c r="C38" s="172"/>
      <c r="D38" s="153"/>
      <c r="E38" s="169"/>
      <c r="F38" s="153"/>
      <c r="G38" s="181"/>
      <c r="H38" s="182"/>
      <c r="I38" s="197"/>
      <c r="K38" s="195"/>
    </row>
    <row r="39" spans="1:11" ht="21" thickBot="1">
      <c r="A39" s="164">
        <v>6</v>
      </c>
      <c r="B39" s="165" t="s">
        <v>99</v>
      </c>
      <c r="C39" s="211"/>
      <c r="D39" s="166"/>
      <c r="E39" s="167"/>
      <c r="F39" s="167"/>
      <c r="G39" s="167"/>
      <c r="H39" s="168">
        <f>SUM(G41:G42)</f>
        <v>0</v>
      </c>
      <c r="I39" s="192"/>
      <c r="J39" s="184" t="e">
        <f>SUM(I41:I42)</f>
        <v>#DIV/0!</v>
      </c>
    </row>
    <row r="40" spans="1:11">
      <c r="A40" s="179"/>
      <c r="B40" s="180"/>
      <c r="C40" s="171"/>
      <c r="D40" s="147"/>
      <c r="E40" s="147"/>
      <c r="F40" s="147"/>
      <c r="G40" s="147"/>
      <c r="H40" s="148"/>
      <c r="I40" s="148"/>
      <c r="J40" s="196"/>
      <c r="K40" s="195"/>
    </row>
    <row r="41" spans="1:11" s="2" customFormat="1" ht="15.75">
      <c r="A41" s="185" t="s">
        <v>9</v>
      </c>
      <c r="B41" s="188" t="s">
        <v>98</v>
      </c>
      <c r="C41" s="172"/>
      <c r="D41" s="153">
        <v>0</v>
      </c>
      <c r="E41" s="169" t="s">
        <v>42</v>
      </c>
      <c r="F41" s="153"/>
      <c r="G41" s="187">
        <f t="shared" ref="G41" si="7">+D41*F41</f>
        <v>0</v>
      </c>
      <c r="H41" s="148"/>
      <c r="I41" s="208" t="e">
        <f>+G41/$H$84</f>
        <v>#DIV/0!</v>
      </c>
      <c r="K41" s="194"/>
    </row>
    <row r="42" spans="1:11" ht="15.75" thickBot="1">
      <c r="A42" s="173"/>
      <c r="B42" s="256"/>
      <c r="C42" s="256"/>
      <c r="D42" s="181"/>
      <c r="E42" s="181"/>
      <c r="F42" s="181"/>
      <c r="G42" s="181"/>
      <c r="H42" s="182"/>
      <c r="I42" s="182"/>
      <c r="J42" s="182"/>
      <c r="K42" s="195"/>
    </row>
    <row r="43" spans="1:11" ht="21" thickBot="1">
      <c r="A43" s="174">
        <v>7</v>
      </c>
      <c r="B43" s="175" t="s">
        <v>102</v>
      </c>
      <c r="C43" s="176"/>
      <c r="D43" s="166"/>
      <c r="E43" s="167"/>
      <c r="F43" s="167"/>
      <c r="G43" s="167"/>
      <c r="H43" s="168">
        <f>SUM(G45:G47)</f>
        <v>0</v>
      </c>
      <c r="I43" s="192"/>
      <c r="J43" s="184" t="e">
        <f>SUM(I45:I47)</f>
        <v>#DIV/0!</v>
      </c>
    </row>
    <row r="44" spans="1:11">
      <c r="A44" s="179"/>
      <c r="B44" s="180"/>
      <c r="C44" s="171"/>
      <c r="D44" s="147"/>
      <c r="E44" s="147"/>
      <c r="F44" s="147"/>
      <c r="G44" s="147"/>
      <c r="H44" s="148"/>
      <c r="I44" s="148"/>
      <c r="J44" s="196"/>
      <c r="K44" s="195"/>
    </row>
    <row r="45" spans="1:11" s="2" customFormat="1" ht="15.75">
      <c r="A45" s="185" t="s">
        <v>10</v>
      </c>
      <c r="B45" s="188" t="s">
        <v>100</v>
      </c>
      <c r="C45" s="172"/>
      <c r="D45" s="153">
        <v>0</v>
      </c>
      <c r="E45" s="169" t="s">
        <v>42</v>
      </c>
      <c r="F45" s="153"/>
      <c r="G45" s="187">
        <f t="shared" ref="G45" si="8">+D45*F45</f>
        <v>0</v>
      </c>
      <c r="H45" s="148"/>
      <c r="I45" s="208" t="e">
        <f>+G45/$H$84</f>
        <v>#DIV/0!</v>
      </c>
      <c r="K45" s="194"/>
    </row>
    <row r="46" spans="1:11" s="2" customFormat="1" ht="15.75">
      <c r="A46" s="185" t="s">
        <v>56</v>
      </c>
      <c r="B46" s="188" t="s">
        <v>101</v>
      </c>
      <c r="C46" s="172"/>
      <c r="D46" s="153">
        <v>0</v>
      </c>
      <c r="E46" s="169" t="s">
        <v>42</v>
      </c>
      <c r="F46" s="153"/>
      <c r="G46" s="187">
        <f t="shared" ref="G46" si="9">+D46*F46</f>
        <v>0</v>
      </c>
      <c r="H46" s="148"/>
      <c r="I46" s="208" t="e">
        <f>+G46/$H$84</f>
        <v>#DIV/0!</v>
      </c>
      <c r="K46" s="194"/>
    </row>
    <row r="47" spans="1:11" ht="15.75" thickBot="1">
      <c r="A47" s="173"/>
      <c r="B47" s="256"/>
      <c r="C47" s="256"/>
      <c r="D47" s="181"/>
      <c r="E47" s="181"/>
      <c r="F47" s="181"/>
      <c r="G47" s="181"/>
      <c r="H47" s="182"/>
      <c r="I47" s="182"/>
      <c r="J47" s="197"/>
      <c r="K47" s="195"/>
    </row>
    <row r="48" spans="1:11" ht="21" thickBot="1">
      <c r="A48" s="174">
        <v>8</v>
      </c>
      <c r="B48" s="175" t="s">
        <v>79</v>
      </c>
      <c r="C48" s="176"/>
      <c r="D48" s="166"/>
      <c r="E48" s="167"/>
      <c r="F48" s="167"/>
      <c r="G48" s="167"/>
      <c r="H48" s="168">
        <f>SUM(G50:G55)</f>
        <v>0</v>
      </c>
      <c r="I48" s="192"/>
      <c r="J48" s="184" t="e">
        <f>SUM(I50:I55)</f>
        <v>#DIV/0!</v>
      </c>
    </row>
    <row r="49" spans="1:11">
      <c r="A49" s="179"/>
      <c r="B49" s="180"/>
      <c r="C49" s="171"/>
      <c r="D49" s="147"/>
      <c r="E49" s="147"/>
      <c r="F49" s="147"/>
      <c r="G49" s="147"/>
      <c r="H49" s="148"/>
      <c r="I49" s="148"/>
      <c r="J49" s="196"/>
      <c r="K49" s="195"/>
    </row>
    <row r="50" spans="1:11" s="2" customFormat="1" ht="15.75">
      <c r="A50" s="185" t="s">
        <v>11</v>
      </c>
      <c r="B50" s="188" t="s">
        <v>103</v>
      </c>
      <c r="C50" s="172"/>
      <c r="D50" s="153">
        <v>0</v>
      </c>
      <c r="E50" s="169" t="s">
        <v>41</v>
      </c>
      <c r="F50" s="153"/>
      <c r="G50" s="187">
        <f t="shared" ref="G50" si="10">+D50*F50</f>
        <v>0</v>
      </c>
      <c r="H50" s="148"/>
      <c r="I50" s="208" t="e">
        <f>+G50/$H$84</f>
        <v>#DIV/0!</v>
      </c>
      <c r="K50" s="194"/>
    </row>
    <row r="51" spans="1:11" s="2" customFormat="1" ht="15.75">
      <c r="A51" s="185" t="s">
        <v>70</v>
      </c>
      <c r="B51" s="188" t="s">
        <v>104</v>
      </c>
      <c r="C51" s="172"/>
      <c r="D51" s="153">
        <v>0</v>
      </c>
      <c r="E51" s="169" t="s">
        <v>41</v>
      </c>
      <c r="F51" s="153"/>
      <c r="G51" s="187">
        <f t="shared" ref="G51:G54" si="11">+D51*F51</f>
        <v>0</v>
      </c>
      <c r="H51" s="148"/>
      <c r="I51" s="208" t="e">
        <f>+G51/$H$84</f>
        <v>#DIV/0!</v>
      </c>
      <c r="K51" s="194"/>
    </row>
    <row r="52" spans="1:11" s="2" customFormat="1" ht="15.75">
      <c r="A52" s="185" t="s">
        <v>71</v>
      </c>
      <c r="B52" s="188" t="s">
        <v>105</v>
      </c>
      <c r="C52" s="172"/>
      <c r="D52" s="153">
        <v>0</v>
      </c>
      <c r="E52" s="169" t="s">
        <v>41</v>
      </c>
      <c r="F52" s="153"/>
      <c r="G52" s="187">
        <f t="shared" si="11"/>
        <v>0</v>
      </c>
      <c r="H52" s="148"/>
      <c r="I52" s="208" t="e">
        <f>+G52/$H$84</f>
        <v>#DIV/0!</v>
      </c>
      <c r="K52" s="194"/>
    </row>
    <row r="53" spans="1:11" s="2" customFormat="1" ht="15.75">
      <c r="A53" s="185" t="s">
        <v>72</v>
      </c>
      <c r="B53" s="188" t="s">
        <v>106</v>
      </c>
      <c r="C53" s="172"/>
      <c r="D53" s="153">
        <v>0</v>
      </c>
      <c r="E53" s="169" t="s">
        <v>126</v>
      </c>
      <c r="F53" s="153"/>
      <c r="G53" s="187">
        <f t="shared" si="11"/>
        <v>0</v>
      </c>
      <c r="H53" s="148"/>
      <c r="I53" s="208" t="e">
        <f>+G53/$H$84</f>
        <v>#DIV/0!</v>
      </c>
      <c r="K53" s="194"/>
    </row>
    <row r="54" spans="1:11" s="2" customFormat="1" ht="15.75">
      <c r="A54" s="185" t="s">
        <v>73</v>
      </c>
      <c r="B54" s="188" t="s">
        <v>107</v>
      </c>
      <c r="C54" s="172"/>
      <c r="D54" s="153">
        <v>0</v>
      </c>
      <c r="E54" s="169" t="s">
        <v>41</v>
      </c>
      <c r="F54" s="153"/>
      <c r="G54" s="187">
        <f t="shared" si="11"/>
        <v>0</v>
      </c>
      <c r="H54" s="148"/>
      <c r="I54" s="208" t="e">
        <f>+G54/$H$84</f>
        <v>#DIV/0!</v>
      </c>
      <c r="K54" s="194"/>
    </row>
    <row r="55" spans="1:11" ht="15.75" thickBot="1">
      <c r="A55" s="173"/>
      <c r="B55" s="256"/>
      <c r="C55" s="256"/>
      <c r="D55" s="181"/>
      <c r="E55" s="181"/>
      <c r="F55" s="181"/>
      <c r="G55" s="181"/>
      <c r="H55" s="182"/>
      <c r="I55" s="182"/>
      <c r="J55" s="182"/>
      <c r="K55" s="195"/>
    </row>
    <row r="56" spans="1:11" ht="21" thickBot="1">
      <c r="A56" s="174">
        <v>9</v>
      </c>
      <c r="B56" s="175" t="s">
        <v>69</v>
      </c>
      <c r="C56" s="176"/>
      <c r="D56" s="166"/>
      <c r="E56" s="167"/>
      <c r="F56" s="167"/>
      <c r="G56" s="167"/>
      <c r="H56" s="168">
        <f>SUM(G58:G62)</f>
        <v>0</v>
      </c>
      <c r="I56" s="192"/>
      <c r="J56" s="184" t="e">
        <f>SUM(I58:I62)</f>
        <v>#DIV/0!</v>
      </c>
    </row>
    <row r="57" spans="1:11">
      <c r="A57" s="179"/>
      <c r="B57" s="180"/>
      <c r="C57" s="171"/>
      <c r="D57" s="147"/>
      <c r="E57" s="147"/>
      <c r="F57" s="147"/>
      <c r="G57" s="147"/>
      <c r="H57" s="148"/>
      <c r="I57" s="148"/>
      <c r="J57" s="196"/>
      <c r="K57" s="195"/>
    </row>
    <row r="58" spans="1:11" ht="15.75">
      <c r="A58" s="185" t="s">
        <v>12</v>
      </c>
      <c r="B58" s="188" t="s">
        <v>108</v>
      </c>
      <c r="C58" s="172"/>
      <c r="D58" s="153">
        <v>0</v>
      </c>
      <c r="E58" s="169" t="s">
        <v>41</v>
      </c>
      <c r="F58" s="153"/>
      <c r="G58" s="187">
        <f t="shared" ref="G58:G60" si="12">+D58*F58</f>
        <v>0</v>
      </c>
      <c r="H58" s="148"/>
      <c r="I58" s="208" t="e">
        <f>+G58/$H$84</f>
        <v>#DIV/0!</v>
      </c>
      <c r="K58" s="195"/>
    </row>
    <row r="59" spans="1:11" ht="15.75">
      <c r="A59" s="185" t="s">
        <v>54</v>
      </c>
      <c r="B59" s="188" t="s">
        <v>109</v>
      </c>
      <c r="C59" s="172"/>
      <c r="D59" s="153">
        <v>0</v>
      </c>
      <c r="E59" s="169" t="s">
        <v>41</v>
      </c>
      <c r="F59" s="153"/>
      <c r="G59" s="187">
        <f t="shared" si="12"/>
        <v>0</v>
      </c>
      <c r="H59" s="148"/>
      <c r="I59" s="208" t="e">
        <f>+G59/$H$84</f>
        <v>#DIV/0!</v>
      </c>
      <c r="K59" s="195"/>
    </row>
    <row r="60" spans="1:11" ht="15.75">
      <c r="A60" s="185" t="s">
        <v>55</v>
      </c>
      <c r="B60" s="188" t="s">
        <v>110</v>
      </c>
      <c r="C60" s="172"/>
      <c r="D60" s="153">
        <v>0</v>
      </c>
      <c r="E60" s="169" t="s">
        <v>41</v>
      </c>
      <c r="F60" s="153"/>
      <c r="G60" s="187">
        <f t="shared" si="12"/>
        <v>0</v>
      </c>
      <c r="H60" s="148"/>
      <c r="I60" s="208" t="e">
        <f>+G60/$H$84</f>
        <v>#DIV/0!</v>
      </c>
      <c r="K60" s="195"/>
    </row>
    <row r="61" spans="1:11" ht="15.75">
      <c r="A61" s="185" t="s">
        <v>64</v>
      </c>
      <c r="B61" s="188" t="s">
        <v>111</v>
      </c>
      <c r="C61" s="172"/>
      <c r="D61" s="153">
        <v>0</v>
      </c>
      <c r="E61" s="169" t="s">
        <v>43</v>
      </c>
      <c r="F61" s="153"/>
      <c r="G61" s="187">
        <f t="shared" ref="G61" si="13">+D61*F61</f>
        <v>0</v>
      </c>
      <c r="H61" s="148"/>
      <c r="I61" s="208" t="e">
        <f>+G61/$H$84</f>
        <v>#DIV/0!</v>
      </c>
      <c r="K61" s="195"/>
    </row>
    <row r="62" spans="1:11" ht="15.75" thickBot="1">
      <c r="A62" s="173"/>
      <c r="B62" s="256"/>
      <c r="C62" s="256"/>
      <c r="D62" s="181"/>
      <c r="E62" s="181"/>
      <c r="F62" s="181"/>
      <c r="G62" s="181"/>
      <c r="H62" s="182"/>
      <c r="I62" s="182"/>
      <c r="J62" s="182"/>
      <c r="K62" s="195"/>
    </row>
    <row r="63" spans="1:11" ht="21" thickBot="1">
      <c r="A63" s="174">
        <v>10</v>
      </c>
      <c r="B63" s="175" t="s">
        <v>119</v>
      </c>
      <c r="C63" s="176"/>
      <c r="D63" s="166"/>
      <c r="E63" s="167"/>
      <c r="F63" s="167"/>
      <c r="G63" s="167"/>
      <c r="H63" s="168">
        <f>SUM(G65:G69)</f>
        <v>0</v>
      </c>
      <c r="I63" s="192"/>
      <c r="J63" s="184" t="e">
        <f>SUM(I65:I69)</f>
        <v>#DIV/0!</v>
      </c>
    </row>
    <row r="64" spans="1:11">
      <c r="A64" s="179"/>
      <c r="B64" s="180"/>
      <c r="C64" s="171"/>
      <c r="D64" s="147"/>
      <c r="E64" s="147"/>
      <c r="F64" s="147"/>
      <c r="G64" s="147"/>
      <c r="H64" s="148"/>
      <c r="I64" s="148"/>
      <c r="J64" s="196"/>
      <c r="K64" s="195"/>
    </row>
    <row r="65" spans="1:11" ht="15.75">
      <c r="A65" s="185" t="s">
        <v>13</v>
      </c>
      <c r="B65" s="188" t="s">
        <v>112</v>
      </c>
      <c r="C65" s="172"/>
      <c r="D65" s="153">
        <v>0</v>
      </c>
      <c r="E65" s="169" t="s">
        <v>43</v>
      </c>
      <c r="F65" s="153"/>
      <c r="G65" s="187">
        <f t="shared" ref="G65:G66" si="14">+D65*F65</f>
        <v>0</v>
      </c>
      <c r="H65" s="148"/>
      <c r="I65" s="208" t="e">
        <f>+G65/$H$84</f>
        <v>#DIV/0!</v>
      </c>
      <c r="K65" s="195"/>
    </row>
    <row r="66" spans="1:11" ht="15.75">
      <c r="A66" s="185" t="s">
        <v>14</v>
      </c>
      <c r="B66" s="188" t="s">
        <v>113</v>
      </c>
      <c r="C66" s="172"/>
      <c r="D66" s="153">
        <v>0</v>
      </c>
      <c r="E66" s="169" t="s">
        <v>43</v>
      </c>
      <c r="F66" s="153"/>
      <c r="G66" s="187">
        <f t="shared" si="14"/>
        <v>0</v>
      </c>
      <c r="H66" s="148"/>
      <c r="I66" s="208" t="e">
        <f>+G66/$H$84</f>
        <v>#DIV/0!</v>
      </c>
      <c r="K66" s="195"/>
    </row>
    <row r="67" spans="1:11" ht="15.75">
      <c r="A67" s="185" t="s">
        <v>53</v>
      </c>
      <c r="B67" s="188" t="s">
        <v>114</v>
      </c>
      <c r="C67" s="172"/>
      <c r="D67" s="153">
        <v>0</v>
      </c>
      <c r="E67" s="169" t="s">
        <v>41</v>
      </c>
      <c r="F67" s="153"/>
      <c r="G67" s="187">
        <f t="shared" ref="G67" si="15">+D67*F67</f>
        <v>0</v>
      </c>
      <c r="H67" s="148"/>
      <c r="I67" s="208" t="e">
        <f>+G67/$H$84</f>
        <v>#DIV/0!</v>
      </c>
      <c r="K67" s="195"/>
    </row>
    <row r="68" spans="1:11" ht="15.75">
      <c r="A68" s="185" t="s">
        <v>118</v>
      </c>
      <c r="B68" s="188" t="s">
        <v>115</v>
      </c>
      <c r="C68" s="172"/>
      <c r="D68" s="153">
        <v>0</v>
      </c>
      <c r="E68" s="169" t="s">
        <v>41</v>
      </c>
      <c r="F68" s="153"/>
      <c r="G68" s="187">
        <f t="shared" ref="G68" si="16">+D68*F68</f>
        <v>0</v>
      </c>
      <c r="H68" s="148"/>
      <c r="I68" s="208" t="e">
        <f>+G68/$H$84</f>
        <v>#DIV/0!</v>
      </c>
      <c r="K68" s="195"/>
    </row>
    <row r="69" spans="1:11" ht="15.75" thickBot="1">
      <c r="A69" s="173"/>
      <c r="B69" s="256"/>
      <c r="C69" s="256"/>
      <c r="D69" s="181"/>
      <c r="E69" s="181"/>
      <c r="F69" s="181"/>
      <c r="G69" s="181"/>
      <c r="H69" s="182"/>
      <c r="I69" s="182"/>
      <c r="J69" s="182"/>
      <c r="K69" s="195"/>
    </row>
    <row r="70" spans="1:11" s="2" customFormat="1" ht="21" thickBot="1">
      <c r="A70" s="174">
        <v>11</v>
      </c>
      <c r="B70" s="175" t="s">
        <v>120</v>
      </c>
      <c r="C70" s="176"/>
      <c r="D70" s="166"/>
      <c r="E70" s="167"/>
      <c r="F70" s="167"/>
      <c r="G70" s="167"/>
      <c r="H70" s="168">
        <f>SUM(G72:G74)</f>
        <v>0</v>
      </c>
      <c r="I70" s="192"/>
      <c r="J70" s="184" t="e">
        <f>SUM(I72:I74)</f>
        <v>#DIV/0!</v>
      </c>
    </row>
    <row r="71" spans="1:11">
      <c r="A71" s="179"/>
      <c r="B71" s="180"/>
      <c r="C71" s="171"/>
      <c r="D71" s="147"/>
      <c r="E71" s="147"/>
      <c r="F71" s="147"/>
      <c r="G71" s="147"/>
      <c r="H71" s="148"/>
      <c r="I71" s="148"/>
      <c r="J71" s="196"/>
      <c r="K71" s="195"/>
    </row>
    <row r="72" spans="1:11" ht="15.75">
      <c r="A72" s="185" t="s">
        <v>60</v>
      </c>
      <c r="B72" s="188" t="s">
        <v>116</v>
      </c>
      <c r="C72" s="172"/>
      <c r="D72" s="153">
        <v>0</v>
      </c>
      <c r="E72" s="169" t="s">
        <v>43</v>
      </c>
      <c r="F72" s="200"/>
      <c r="G72" s="187">
        <f t="shared" ref="G72:G73" si="17">+D72*F72</f>
        <v>0</v>
      </c>
      <c r="H72" s="148"/>
      <c r="I72" s="208" t="e">
        <f>+G72/$H$84</f>
        <v>#DIV/0!</v>
      </c>
      <c r="K72" s="195"/>
    </row>
    <row r="73" spans="1:11" ht="15.75">
      <c r="A73" s="185" t="s">
        <v>61</v>
      </c>
      <c r="B73" s="188" t="s">
        <v>117</v>
      </c>
      <c r="C73" s="172"/>
      <c r="D73" s="153">
        <v>0</v>
      </c>
      <c r="E73" s="169" t="s">
        <v>43</v>
      </c>
      <c r="F73" s="200"/>
      <c r="G73" s="187">
        <f t="shared" si="17"/>
        <v>0</v>
      </c>
      <c r="H73" s="148"/>
      <c r="I73" s="208" t="e">
        <f>+G73/$H$84</f>
        <v>#DIV/0!</v>
      </c>
      <c r="K73" s="195"/>
    </row>
    <row r="74" spans="1:11" ht="15.75" thickBot="1">
      <c r="A74" s="173"/>
      <c r="B74" s="256"/>
      <c r="C74" s="256"/>
      <c r="D74" s="181"/>
      <c r="E74" s="181"/>
      <c r="F74" s="181"/>
      <c r="G74" s="147"/>
      <c r="H74" s="182"/>
      <c r="I74" s="182"/>
      <c r="J74" s="182"/>
      <c r="K74" s="195"/>
    </row>
    <row r="75" spans="1:11" ht="21" thickBot="1">
      <c r="A75" s="174">
        <v>12</v>
      </c>
      <c r="B75" s="175" t="s">
        <v>74</v>
      </c>
      <c r="C75" s="176"/>
      <c r="D75" s="166"/>
      <c r="E75" s="167"/>
      <c r="F75" s="167"/>
      <c r="G75" s="167"/>
      <c r="H75" s="168">
        <f>SUM(G77:G82)</f>
        <v>0</v>
      </c>
      <c r="I75" s="192"/>
      <c r="J75" s="184" t="e">
        <f>SUM(I77:I82)</f>
        <v>#DIV/0!</v>
      </c>
    </row>
    <row r="76" spans="1:11">
      <c r="A76" s="179"/>
      <c r="B76" s="180"/>
      <c r="C76" s="171"/>
      <c r="D76" s="147"/>
      <c r="E76" s="147"/>
      <c r="F76" s="147"/>
      <c r="G76" s="147"/>
      <c r="H76" s="148"/>
      <c r="I76" s="148"/>
      <c r="J76" s="196"/>
      <c r="K76" s="195"/>
    </row>
    <row r="77" spans="1:11" ht="15.75">
      <c r="A77" s="185" t="s">
        <v>15</v>
      </c>
      <c r="B77" s="188" t="s">
        <v>121</v>
      </c>
      <c r="C77" s="172"/>
      <c r="D77" s="153">
        <v>0</v>
      </c>
      <c r="E77" s="169" t="s">
        <v>42</v>
      </c>
      <c r="F77" s="153"/>
      <c r="G77" s="187">
        <f t="shared" ref="G77" si="18">+D77*F77</f>
        <v>0</v>
      </c>
      <c r="H77" s="148"/>
      <c r="I77" s="208" t="e">
        <f>+G77/$H$84</f>
        <v>#DIV/0!</v>
      </c>
      <c r="K77" s="195"/>
    </row>
    <row r="78" spans="1:11" ht="15.75">
      <c r="A78" s="185" t="s">
        <v>75</v>
      </c>
      <c r="B78" s="188" t="s">
        <v>122</v>
      </c>
      <c r="C78" s="172"/>
      <c r="D78" s="153">
        <v>0</v>
      </c>
      <c r="E78" s="169" t="s">
        <v>41</v>
      </c>
      <c r="F78" s="153"/>
      <c r="G78" s="187">
        <f t="shared" ref="G78:G81" si="19">+D78*F78</f>
        <v>0</v>
      </c>
      <c r="H78" s="148"/>
      <c r="I78" s="208" t="e">
        <f>+G78/$H$84</f>
        <v>#DIV/0!</v>
      </c>
      <c r="K78" s="195"/>
    </row>
    <row r="79" spans="1:11" ht="15.75">
      <c r="A79" s="185" t="s">
        <v>76</v>
      </c>
      <c r="B79" s="188" t="s">
        <v>123</v>
      </c>
      <c r="C79" s="172"/>
      <c r="D79" s="153">
        <v>0</v>
      </c>
      <c r="E79" s="169" t="s">
        <v>41</v>
      </c>
      <c r="F79" s="153"/>
      <c r="G79" s="187">
        <f t="shared" si="19"/>
        <v>0</v>
      </c>
      <c r="H79" s="148"/>
      <c r="I79" s="208" t="e">
        <f>+G79/$H$84</f>
        <v>#DIV/0!</v>
      </c>
      <c r="K79" s="195"/>
    </row>
    <row r="80" spans="1:11" ht="15.75">
      <c r="A80" s="185" t="s">
        <v>77</v>
      </c>
      <c r="B80" s="188" t="s">
        <v>124</v>
      </c>
      <c r="C80" s="172"/>
      <c r="D80" s="153">
        <v>0</v>
      </c>
      <c r="E80" s="169" t="s">
        <v>42</v>
      </c>
      <c r="F80" s="153"/>
      <c r="G80" s="187">
        <f t="shared" si="19"/>
        <v>0</v>
      </c>
      <c r="H80" s="148"/>
      <c r="I80" s="208" t="e">
        <f>+G80/$H$84</f>
        <v>#DIV/0!</v>
      </c>
      <c r="K80" s="195"/>
    </row>
    <row r="81" spans="1:11" ht="15.75">
      <c r="A81" s="185" t="s">
        <v>78</v>
      </c>
      <c r="B81" s="188" t="s">
        <v>125</v>
      </c>
      <c r="C81" s="172"/>
      <c r="D81" s="153">
        <v>0</v>
      </c>
      <c r="E81" s="169" t="s">
        <v>42</v>
      </c>
      <c r="F81" s="153"/>
      <c r="G81" s="187">
        <f t="shared" si="19"/>
        <v>0</v>
      </c>
      <c r="H81" s="148"/>
      <c r="I81" s="208" t="e">
        <f>+G81/$H$84</f>
        <v>#DIV/0!</v>
      </c>
      <c r="K81" s="195"/>
    </row>
    <row r="82" spans="1:11">
      <c r="A82" s="179"/>
      <c r="B82" s="180"/>
      <c r="C82" s="171"/>
      <c r="D82" s="147"/>
      <c r="E82" s="147"/>
      <c r="F82" s="147"/>
      <c r="G82" s="147"/>
      <c r="H82" s="148"/>
      <c r="I82" s="148"/>
      <c r="J82" s="148"/>
      <c r="K82" s="195"/>
    </row>
    <row r="83" spans="1:11" ht="15.75" thickBot="1">
      <c r="A83" s="173"/>
      <c r="B83" s="256"/>
      <c r="C83" s="256"/>
      <c r="D83" s="181"/>
      <c r="E83" s="181"/>
      <c r="F83" s="181"/>
      <c r="G83" s="147"/>
      <c r="H83" s="182"/>
      <c r="I83" s="182"/>
      <c r="J83" s="182"/>
      <c r="K83" s="195"/>
    </row>
    <row r="84" spans="1:11" s="207" customFormat="1" ht="29.25" thickBot="1">
      <c r="A84" s="254" t="s">
        <v>57</v>
      </c>
      <c r="B84" s="255"/>
      <c r="C84" s="201"/>
      <c r="D84" s="202"/>
      <c r="E84" s="203"/>
      <c r="F84" s="203"/>
      <c r="G84" s="204"/>
      <c r="H84" s="205">
        <f>SUM(H12:H83)</f>
        <v>0</v>
      </c>
      <c r="I84" s="206"/>
      <c r="J84" s="205" t="e">
        <f>SUM(J12:J83)</f>
        <v>#DIV/0!</v>
      </c>
    </row>
    <row r="85" spans="1:11">
      <c r="B85" s="1"/>
      <c r="C85" s="1"/>
    </row>
    <row r="86" spans="1:11">
      <c r="B86" s="1"/>
      <c r="C86" s="1"/>
    </row>
  </sheetData>
  <mergeCells count="15">
    <mergeCell ref="H5:J5"/>
    <mergeCell ref="H7:J7"/>
    <mergeCell ref="B34:C34"/>
    <mergeCell ref="B42:C42"/>
    <mergeCell ref="A9:C9"/>
    <mergeCell ref="B20:C20"/>
    <mergeCell ref="B25:C25"/>
    <mergeCell ref="I9:J9"/>
    <mergeCell ref="A84:B84"/>
    <mergeCell ref="B47:C47"/>
    <mergeCell ref="B55:C55"/>
    <mergeCell ref="B62:C62"/>
    <mergeCell ref="B69:C69"/>
    <mergeCell ref="B74:C74"/>
    <mergeCell ref="B83:C83"/>
  </mergeCells>
  <dataValidations disablePrompts="1" count="1">
    <dataValidation type="list" allowBlank="1" showInputMessage="1" showErrorMessage="1" sqref="E58:E61 E37:E38 E14:E19 E65:E68 E23:E24 E41 E72:E73 E45:E46 E77:E81 E32:E33 E28:E29 E50:E54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 ETAPA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Rosanna Pini</cp:lastModifiedBy>
  <cp:lastPrinted>2014-11-28T09:58:40Z</cp:lastPrinted>
  <dcterms:created xsi:type="dcterms:W3CDTF">2013-03-18T18:41:53Z</dcterms:created>
  <dcterms:modified xsi:type="dcterms:W3CDTF">2015-03-27T13:39:27Z</dcterms:modified>
</cp:coreProperties>
</file>