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90" windowWidth="19875" windowHeight="7650"/>
  </bookViews>
  <sheets>
    <sheet name="OFERTA" sheetId="6" r:id="rId1"/>
    <sheet name="RUBRADO" sheetId="5" r:id="rId2"/>
  </sheets>
  <calcPr calcId="145621"/>
</workbook>
</file>

<file path=xl/calcChain.xml><?xml version="1.0" encoding="utf-8"?>
<calcChain xmlns="http://schemas.openxmlformats.org/spreadsheetml/2006/main">
  <c r="G47" i="5" l="1"/>
  <c r="G46" i="5"/>
  <c r="G45" i="5"/>
  <c r="G44" i="5"/>
  <c r="G29" i="5"/>
  <c r="G28" i="5"/>
  <c r="G34" i="5" l="1"/>
  <c r="G35" i="5"/>
  <c r="G36" i="5"/>
  <c r="G37" i="5"/>
  <c r="G38" i="5"/>
  <c r="G39" i="5"/>
  <c r="C14" i="6"/>
  <c r="G25" i="5"/>
  <c r="G26" i="5"/>
  <c r="G27" i="5"/>
  <c r="G20" i="5"/>
  <c r="G19" i="5"/>
  <c r="G18" i="5"/>
  <c r="G17" i="5"/>
  <c r="G16" i="5"/>
  <c r="G15" i="5"/>
  <c r="G14" i="5"/>
  <c r="H12" i="5" l="1"/>
  <c r="G43" i="5" l="1"/>
  <c r="H41" i="5" s="1"/>
  <c r="G33" i="5"/>
  <c r="H22" i="5" l="1"/>
  <c r="H31" i="5"/>
  <c r="H50" i="5" l="1"/>
  <c r="I27" i="6"/>
  <c r="I44" i="5" l="1"/>
  <c r="I45" i="5"/>
  <c r="I46" i="5"/>
  <c r="I47" i="5"/>
  <c r="I28" i="5"/>
  <c r="I29" i="5"/>
  <c r="I14" i="6"/>
  <c r="I39" i="5"/>
  <c r="I35" i="5"/>
  <c r="I37" i="5"/>
  <c r="I36" i="5"/>
  <c r="I38" i="5"/>
  <c r="I34" i="5"/>
  <c r="I18" i="5"/>
  <c r="I26" i="5"/>
  <c r="I25" i="5"/>
  <c r="J22" i="5" s="1"/>
  <c r="I16" i="5"/>
  <c r="I33" i="5"/>
  <c r="J31" i="5" s="1"/>
  <c r="I19" i="5"/>
  <c r="I15" i="5"/>
  <c r="I20" i="5"/>
  <c r="I14" i="5"/>
  <c r="J12" i="5" s="1"/>
  <c r="J50" i="5" s="1"/>
  <c r="I27" i="5"/>
  <c r="I43" i="5"/>
  <c r="J41" i="5" s="1"/>
  <c r="I17" i="5"/>
  <c r="I15" i="6" l="1"/>
  <c r="I18" i="6" s="1"/>
  <c r="I20" i="6" l="1"/>
  <c r="I22" i="6" s="1"/>
  <c r="I26" i="6" s="1"/>
  <c r="I29" i="6" s="1"/>
</calcChain>
</file>

<file path=xl/sharedStrings.xml><?xml version="1.0" encoding="utf-8"?>
<sst xmlns="http://schemas.openxmlformats.org/spreadsheetml/2006/main" count="129" uniqueCount="96">
  <si>
    <t>1.</t>
  </si>
  <si>
    <t>1.1</t>
  </si>
  <si>
    <t>1.2</t>
  </si>
  <si>
    <t>1.3</t>
  </si>
  <si>
    <t>1.4</t>
  </si>
  <si>
    <t>2.</t>
  </si>
  <si>
    <t>2.1</t>
  </si>
  <si>
    <t>2.2</t>
  </si>
  <si>
    <t>2.3</t>
  </si>
  <si>
    <t>4.1</t>
  </si>
  <si>
    <t xml:space="preserve">EMPRESA: </t>
  </si>
  <si>
    <t>CANTIDAD</t>
  </si>
  <si>
    <t>UNIDAD</t>
  </si>
  <si>
    <t>PRECIO RUBRO Pesos uruguayos</t>
  </si>
  <si>
    <t xml:space="preserve">PRESUPUESTO OBRA  </t>
  </si>
  <si>
    <t>$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</si>
  <si>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</si>
  <si>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</si>
  <si>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</si>
  <si>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</si>
  <si>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</si>
  <si>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</si>
  <si>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</si>
  <si>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</si>
  <si>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</si>
  <si>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</si>
  <si>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</si>
  <si>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</si>
  <si>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</si>
  <si>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</si>
  <si>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</si>
  <si>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OBRA</t>
  </si>
  <si>
    <t>PRECIO UNITARIO 
Pesos uruguayos</t>
  </si>
  <si>
    <t>PRECIO SUBRUBRO 
Pesos uruguayos</t>
  </si>
  <si>
    <t>% del Rubro en Obra Total</t>
  </si>
  <si>
    <t>CELDA CON FÓRMULA</t>
  </si>
  <si>
    <t>GL</t>
  </si>
  <si>
    <t>U</t>
  </si>
  <si>
    <t>TOTAL GENERAL OBRA $  (IVA y LEYES SOCIALES)</t>
  </si>
  <si>
    <t>SUB TOTAL OBRA $ CON IVA (SIN LEYES SOCIALES)</t>
  </si>
  <si>
    <t>SUB TOTAL OBRA $</t>
  </si>
  <si>
    <t>MONTO IMPONIBLE OBRA $</t>
  </si>
  <si>
    <t>Monto imponible imprevistos $</t>
  </si>
  <si>
    <t>LEYES SOCIALES OBRA PREVISTA (64,8% del Monto Imponible) $</t>
  </si>
  <si>
    <t>LEYES SOCIALES imprevistos (64,8% del Monto Imponible) $</t>
  </si>
  <si>
    <t>IMPLANTACIÓN</t>
  </si>
  <si>
    <t>X DIAS CALENDARIO</t>
  </si>
  <si>
    <t>FIDEICOMISO DE INFRAESTRUCTURA EDUCATIVA PÚBLICA DE LA ADMINISTRACIÓN NACIONAL DE EDUCACIÓN PÚBLICA</t>
  </si>
  <si>
    <t>VARIOS</t>
  </si>
  <si>
    <t>1.5</t>
  </si>
  <si>
    <t>1.6</t>
  </si>
  <si>
    <t>1.7</t>
  </si>
  <si>
    <t>SUB TOTAL OBRA</t>
  </si>
  <si>
    <t>Imprevistos (10% de Obra Prevista)</t>
  </si>
  <si>
    <t>Limpieza de obra</t>
  </si>
  <si>
    <t>Implantación</t>
  </si>
  <si>
    <t>Replanteo</t>
  </si>
  <si>
    <t>Oficinas y Servicios</t>
  </si>
  <si>
    <t>Cartel</t>
  </si>
  <si>
    <t>Ayuda a subcontratos</t>
  </si>
  <si>
    <t>Vallado Provisorio</t>
  </si>
  <si>
    <t>Limpieza y nivelación del terreno</t>
  </si>
  <si>
    <t>Dados de hormigón para apoyo de módulos (incluye excavación)</t>
  </si>
  <si>
    <t>Incluye instalaciones eléctricas, iluminación y datos, instalación sanitaria, artefactos y accesorios, boxes, mesadas y bajo mesadas, aberturas y postigos, ductos, mampara, tratamiento interior de paramentos, revestimientos, aislación térmica, pisos y cielorrasos, pintura.</t>
  </si>
  <si>
    <t>MÓDULOS COMPLETOS SEGÚN RECAUDOS</t>
  </si>
  <si>
    <t>Aulas, módulos triples</t>
  </si>
  <si>
    <t>Laboratorio módulo cuádruple</t>
  </si>
  <si>
    <t>Biblioteca módulos cuádruple</t>
  </si>
  <si>
    <t>Administración, módulo triple</t>
  </si>
  <si>
    <t>SSHH, módulo doble</t>
  </si>
  <si>
    <t>2.4</t>
  </si>
  <si>
    <t>2.5</t>
  </si>
  <si>
    <t>Colocación y distribución de equipamiento fijo y móvil</t>
  </si>
  <si>
    <t>Garrafas de gas 13Kg (suministro, inc. válvulas)</t>
  </si>
  <si>
    <t>Extintores polvo tipo ABC 4kg</t>
  </si>
  <si>
    <t>Extintores gas carbónico CO2 3,5kg</t>
  </si>
  <si>
    <t>Aire Acondicionado</t>
  </si>
  <si>
    <t>3.1</t>
  </si>
  <si>
    <t>3.2</t>
  </si>
  <si>
    <t>3.3</t>
  </si>
  <si>
    <t>3.4</t>
  </si>
  <si>
    <t>3.5</t>
  </si>
  <si>
    <t>3.6</t>
  </si>
  <si>
    <t>3.7</t>
  </si>
  <si>
    <t>INFRAESTRUCTURA Y OBRAS EXTERIORES</t>
  </si>
  <si>
    <t>Galería completa</t>
  </si>
  <si>
    <t>Escalones, extensión de aulas y accesos</t>
  </si>
  <si>
    <t>Rampa</t>
  </si>
  <si>
    <t>Césped en tepes y suelo pasto (incluye talud)</t>
  </si>
  <si>
    <t>Cordonetas y canteros</t>
  </si>
  <si>
    <t>4.3</t>
  </si>
  <si>
    <t>4.4</t>
  </si>
  <si>
    <t>4.5</t>
  </si>
  <si>
    <t>4.6</t>
  </si>
  <si>
    <t>OBRA: ESCUELA 175 - MONTEVIDEO</t>
  </si>
  <si>
    <t>LLAMADO 08/2015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</si>
</sst>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[$$-2C0A]\ #,##0.00"/>
    <numFmt numFmtId="166" formatCode="0.00;[Red]0.00"/>
    <numFmt numFmtId="167" formatCode="#,##0&quot;   &quot;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1"/>
      <name val="Arial"/>
      <family val="2"/>
    </font>
    <font>
      <b/>
      <sz val="22"/>
      <name val="Arial"/>
      <family val="2"/>
    </font>
    <font>
      <sz val="22"/>
      <color theme="1"/>
      <name val="Calibri"/>
      <family val="2"/>
      <scheme val="minor"/>
    </font>
    <font>
      <sz val="16"/>
      <name val="Arial"/>
      <family val="2"/>
      <charset val="1"/>
    </font>
    <font>
      <sz val="10"/>
      <name val="AvantGarde Bk BT"/>
    </font>
    <font>
      <sz val="12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34" fillId="0" borderId="0"/>
    <xf numFmtId="0" fontId="3" fillId="0" borderId="0"/>
    <xf numFmtId="0" fontId="3" fillId="0" borderId="0"/>
    <xf numFmtId="0" fontId="39" fillId="0" borderId="0"/>
    <xf numFmtId="10" fontId="3" fillId="0" borderId="0"/>
  </cellStyleXfs>
  <cellXfs count="236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4" fontId="0" fillId="0" borderId="0" xfId="0" applyNumberFormat="1"/>
    <xf numFmtId="0" fontId="16" fillId="8" borderId="4" xfId="0" applyFont="1" applyFill="1" applyBorder="1"/>
    <xf numFmtId="0" fontId="18" fillId="8" borderId="0" xfId="3" applyFont="1" applyFill="1" applyBorder="1"/>
    <xf numFmtId="10" fontId="16" fillId="8" borderId="0" xfId="4" applyNumberFormat="1" applyFont="1" applyFill="1" applyBorder="1"/>
    <xf numFmtId="4" fontId="18" fillId="8" borderId="5" xfId="3" applyNumberFormat="1" applyFont="1" applyFill="1" applyBorder="1"/>
    <xf numFmtId="0" fontId="19" fillId="5" borderId="4" xfId="3" applyFont="1" applyFill="1" applyBorder="1"/>
    <xf numFmtId="0" fontId="19" fillId="5" borderId="0" xfId="3" applyFont="1" applyFill="1" applyBorder="1"/>
    <xf numFmtId="0" fontId="13" fillId="5" borderId="0" xfId="3" applyFont="1" applyFill="1" applyBorder="1"/>
    <xf numFmtId="0" fontId="18" fillId="5" borderId="0" xfId="3" applyFont="1" applyFill="1" applyBorder="1"/>
    <xf numFmtId="4" fontId="18" fillId="5" borderId="5" xfId="3" applyNumberFormat="1" applyFont="1" applyFill="1" applyBorder="1"/>
    <xf numFmtId="2" fontId="18" fillId="8" borderId="4" xfId="3" applyNumberFormat="1" applyFont="1" applyFill="1" applyBorder="1"/>
    <xf numFmtId="0" fontId="18" fillId="8" borderId="0" xfId="3" applyFont="1" applyFill="1" applyBorder="1" applyAlignment="1">
      <alignment horizontal="center"/>
    </xf>
    <xf numFmtId="2" fontId="18" fillId="8" borderId="6" xfId="3" applyNumberFormat="1" applyFont="1" applyFill="1" applyBorder="1"/>
    <xf numFmtId="0" fontId="18" fillId="8" borderId="7" xfId="3" applyFont="1" applyFill="1" applyBorder="1" applyAlignment="1">
      <alignment horizontal="center"/>
    </xf>
    <xf numFmtId="10" fontId="16" fillId="8" borderId="7" xfId="4" applyNumberFormat="1" applyFont="1" applyFill="1" applyBorder="1"/>
    <xf numFmtId="0" fontId="18" fillId="8" borderId="7" xfId="3" applyFont="1" applyFill="1" applyBorder="1"/>
    <xf numFmtId="4" fontId="18" fillId="8" borderId="8" xfId="3" applyNumberFormat="1" applyFont="1" applyFill="1" applyBorder="1"/>
    <xf numFmtId="1" fontId="20" fillId="4" borderId="1" xfId="3" applyNumberFormat="1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left" vertical="center"/>
    </xf>
    <xf numFmtId="0" fontId="21" fillId="4" borderId="2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vertical="center"/>
    </xf>
    <xf numFmtId="10" fontId="12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0" fillId="4" borderId="6" xfId="3" applyNumberFormat="1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18" fillId="4" borderId="7" xfId="3" applyFont="1" applyFill="1" applyBorder="1" applyAlignment="1">
      <alignment vertical="center"/>
    </xf>
    <xf numFmtId="10" fontId="12" fillId="4" borderId="7" xfId="4" applyNumberFormat="1" applyFont="1" applyFill="1" applyBorder="1" applyAlignment="1">
      <alignment horizontal="left" vertical="center"/>
    </xf>
    <xf numFmtId="10" fontId="18" fillId="8" borderId="0" xfId="3" applyNumberFormat="1" applyFont="1" applyFill="1" applyBorder="1"/>
    <xf numFmtId="0" fontId="23" fillId="8" borderId="0" xfId="3" applyFont="1" applyFill="1" applyBorder="1" applyAlignment="1">
      <alignment horizontal="center"/>
    </xf>
    <xf numFmtId="0" fontId="24" fillId="4" borderId="22" xfId="2" applyFont="1" applyFill="1" applyBorder="1" applyAlignment="1">
      <alignment horizontal="right"/>
    </xf>
    <xf numFmtId="0" fontId="12" fillId="4" borderId="23" xfId="2" applyFont="1" applyFill="1" applyBorder="1" applyAlignment="1"/>
    <xf numFmtId="0" fontId="23" fillId="4" borderId="23" xfId="2" applyFont="1" applyFill="1" applyBorder="1" applyAlignment="1"/>
    <xf numFmtId="0" fontId="25" fillId="4" borderId="23" xfId="2" applyFont="1" applyFill="1" applyBorder="1" applyAlignment="1"/>
    <xf numFmtId="164" fontId="23" fillId="4" borderId="23" xfId="2" applyNumberFormat="1" applyFont="1" applyFill="1" applyBorder="1" applyAlignment="1">
      <alignment horizontal="center"/>
    </xf>
    <xf numFmtId="4" fontId="18" fillId="4" borderId="23" xfId="2" applyNumberFormat="1" applyFont="1" applyFill="1" applyBorder="1" applyAlignment="1" applyProtection="1">
      <alignment horizontal="center"/>
      <protection locked="0"/>
    </xf>
    <xf numFmtId="3" fontId="12" fillId="4" borderId="24" xfId="2" applyNumberFormat="1" applyFont="1" applyFill="1" applyBorder="1"/>
    <xf numFmtId="0" fontId="24" fillId="8" borderId="4" xfId="2" applyFont="1" applyFill="1" applyBorder="1" applyAlignment="1">
      <alignment horizontal="right"/>
    </xf>
    <xf numFmtId="0" fontId="24" fillId="8" borderId="0" xfId="2" applyFont="1" applyFill="1" applyBorder="1" applyAlignment="1">
      <alignment horizontal="right"/>
    </xf>
    <xf numFmtId="0" fontId="23" fillId="8" borderId="0" xfId="2" applyFont="1" applyFill="1" applyBorder="1" applyAlignment="1"/>
    <xf numFmtId="0" fontId="25" fillId="8" borderId="0" xfId="2" applyFont="1" applyFill="1" applyBorder="1" applyAlignment="1"/>
    <xf numFmtId="164" fontId="23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 applyProtection="1">
      <alignment horizontal="center"/>
      <protection locked="0"/>
    </xf>
    <xf numFmtId="3" fontId="23" fillId="8" borderId="16" xfId="2" applyNumberFormat="1" applyFont="1" applyFill="1" applyBorder="1"/>
    <xf numFmtId="0" fontId="14" fillId="8" borderId="25" xfId="2" applyFont="1" applyFill="1" applyBorder="1"/>
    <xf numFmtId="0" fontId="27" fillId="8" borderId="20" xfId="2" applyFont="1" applyFill="1" applyBorder="1" applyAlignment="1"/>
    <xf numFmtId="0" fontId="18" fillId="8" borderId="20" xfId="2" applyFont="1" applyFill="1" applyBorder="1"/>
    <xf numFmtId="0" fontId="28" fillId="8" borderId="20" xfId="2" applyFont="1" applyFill="1" applyBorder="1" applyAlignment="1"/>
    <xf numFmtId="164" fontId="28" fillId="8" borderId="20" xfId="2" applyNumberFormat="1" applyFont="1" applyFill="1" applyBorder="1" applyAlignment="1">
      <alignment horizontal="center"/>
    </xf>
    <xf numFmtId="4" fontId="18" fillId="8" borderId="20" xfId="2" applyNumberFormat="1" applyFont="1" applyFill="1" applyBorder="1" applyAlignment="1">
      <alignment horizontal="center"/>
    </xf>
    <xf numFmtId="3" fontId="29" fillId="4" borderId="21" xfId="2" applyNumberFormat="1" applyFont="1" applyFill="1" applyBorder="1"/>
    <xf numFmtId="0" fontId="30" fillId="8" borderId="4" xfId="2" applyFont="1" applyFill="1" applyBorder="1"/>
    <xf numFmtId="4" fontId="18" fillId="8" borderId="0" xfId="2" applyNumberFormat="1" applyFont="1" applyFill="1" applyBorder="1" applyAlignment="1">
      <alignment horizontal="center"/>
    </xf>
    <xf numFmtId="3" fontId="12" fillId="8" borderId="16" xfId="2" applyNumberFormat="1" applyFont="1" applyFill="1" applyBorder="1"/>
    <xf numFmtId="0" fontId="30" fillId="5" borderId="11" xfId="2" applyFont="1" applyFill="1" applyBorder="1"/>
    <xf numFmtId="0" fontId="12" fillId="5" borderId="13" xfId="2" applyFont="1" applyFill="1" applyBorder="1" applyAlignment="1"/>
    <xf numFmtId="0" fontId="27" fillId="5" borderId="13" xfId="2" applyFont="1" applyFill="1" applyBorder="1"/>
    <xf numFmtId="164" fontId="23" fillId="5" borderId="13" xfId="2" applyNumberFormat="1" applyFont="1" applyFill="1" applyBorder="1" applyAlignment="1">
      <alignment horizontal="center"/>
    </xf>
    <xf numFmtId="4" fontId="18" fillId="5" borderId="13" xfId="2" applyNumberFormat="1" applyFont="1" applyFill="1" applyBorder="1" applyAlignment="1">
      <alignment horizontal="center"/>
    </xf>
    <xf numFmtId="3" fontId="20" fillId="5" borderId="15" xfId="2" applyNumberFormat="1" applyFont="1" applyFill="1" applyBorder="1"/>
    <xf numFmtId="0" fontId="15" fillId="8" borderId="25" xfId="2" applyFont="1" applyFill="1" applyBorder="1"/>
    <xf numFmtId="0" fontId="28" fillId="8" borderId="20" xfId="2" applyFont="1" applyFill="1" applyBorder="1" applyAlignment="1">
      <alignment horizontal="left"/>
    </xf>
    <xf numFmtId="0" fontId="15" fillId="8" borderId="4" xfId="2" applyFont="1" applyFill="1" applyBorder="1"/>
    <xf numFmtId="0" fontId="28" fillId="8" borderId="0" xfId="2" applyFont="1" applyFill="1" applyBorder="1" applyAlignment="1">
      <alignment horizontal="left"/>
    </xf>
    <xf numFmtId="0" fontId="25" fillId="8" borderId="18" xfId="2" applyFont="1" applyFill="1" applyBorder="1" applyAlignment="1">
      <alignment horizontal="left"/>
    </xf>
    <xf numFmtId="0" fontId="25" fillId="8" borderId="20" xfId="2" applyFont="1" applyFill="1" applyBorder="1" applyAlignment="1">
      <alignment horizontal="left"/>
    </xf>
    <xf numFmtId="164" fontId="25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>
      <alignment horizontal="center"/>
    </xf>
    <xf numFmtId="0" fontId="18" fillId="8" borderId="1" xfId="2" applyFont="1" applyFill="1" applyBorder="1"/>
    <xf numFmtId="0" fontId="18" fillId="8" borderId="2" xfId="2" applyFont="1" applyFill="1" applyBorder="1"/>
    <xf numFmtId="0" fontId="26" fillId="8" borderId="2" xfId="2" applyFont="1" applyFill="1" applyBorder="1"/>
    <xf numFmtId="3" fontId="18" fillId="8" borderId="17" xfId="2" applyNumberFormat="1" applyFont="1" applyFill="1" applyBorder="1"/>
    <xf numFmtId="0" fontId="18" fillId="8" borderId="6" xfId="2" applyFont="1" applyFill="1" applyBorder="1"/>
    <xf numFmtId="0" fontId="18" fillId="8" borderId="7" xfId="2" applyFont="1" applyFill="1" applyBorder="1"/>
    <xf numFmtId="0" fontId="26" fillId="8" borderId="7" xfId="2" applyFont="1" applyFill="1" applyBorder="1"/>
    <xf numFmtId="4" fontId="18" fillId="8" borderId="19" xfId="2" applyNumberFormat="1" applyFont="1" applyFill="1" applyBorder="1"/>
    <xf numFmtId="0" fontId="15" fillId="8" borderId="4" xfId="2" applyFont="1" applyFill="1" applyBorder="1" applyAlignment="1"/>
    <xf numFmtId="0" fontId="15" fillId="8" borderId="0" xfId="2" applyFont="1" applyFill="1" applyBorder="1" applyAlignment="1"/>
    <xf numFmtId="4" fontId="15" fillId="8" borderId="5" xfId="2" applyNumberFormat="1" applyFont="1" applyFill="1" applyBorder="1" applyAlignment="1"/>
    <xf numFmtId="0" fontId="12" fillId="8" borderId="0" xfId="2" applyFont="1" applyFill="1" applyBorder="1"/>
    <xf numFmtId="3" fontId="12" fillId="8" borderId="0" xfId="2" applyNumberFormat="1" applyFont="1" applyFill="1" applyBorder="1" applyAlignment="1">
      <alignment horizontal="left"/>
    </xf>
    <xf numFmtId="4" fontId="12" fillId="8" borderId="0" xfId="2" applyNumberFormat="1" applyFont="1" applyFill="1" applyBorder="1"/>
    <xf numFmtId="0" fontId="12" fillId="8" borderId="0" xfId="2" applyFont="1" applyFill="1" applyBorder="1" applyAlignment="1">
      <alignment horizontal="right"/>
    </xf>
    <xf numFmtId="4" fontId="23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1" fillId="6" borderId="0" xfId="0" applyFont="1" applyFill="1" applyBorder="1" applyAlignment="1" applyProtection="1">
      <alignment horizontal="left"/>
    </xf>
    <xf numFmtId="39" fontId="11" fillId="6" borderId="0" xfId="0" applyNumberFormat="1" applyFont="1" applyFill="1" applyBorder="1" applyProtection="1"/>
    <xf numFmtId="0" fontId="0" fillId="9" borderId="0" xfId="0" applyFill="1"/>
    <xf numFmtId="0" fontId="12" fillId="9" borderId="0" xfId="0" applyFont="1" applyFill="1"/>
    <xf numFmtId="0" fontId="16" fillId="9" borderId="0" xfId="0" applyFont="1" applyFill="1"/>
    <xf numFmtId="39" fontId="32" fillId="9" borderId="0" xfId="0" applyNumberFormat="1" applyFont="1" applyFill="1" applyBorder="1" applyProtection="1"/>
    <xf numFmtId="0" fontId="11" fillId="9" borderId="0" xfId="0" applyFont="1" applyFill="1" applyBorder="1" applyAlignment="1" applyProtection="1">
      <alignment horizontal="left"/>
    </xf>
    <xf numFmtId="39" fontId="11" fillId="9" borderId="0" xfId="0" applyNumberFormat="1" applyFont="1" applyFill="1" applyBorder="1" applyProtection="1"/>
    <xf numFmtId="4" fontId="0" fillId="9" borderId="0" xfId="0" applyNumberFormat="1" applyFill="1"/>
    <xf numFmtId="0" fontId="32" fillId="9" borderId="0" xfId="0" applyFont="1" applyFill="1" applyBorder="1"/>
    <xf numFmtId="0" fontId="4" fillId="9" borderId="11" xfId="0" applyFont="1" applyFill="1" applyBorder="1"/>
    <xf numFmtId="0" fontId="11" fillId="9" borderId="13" xfId="0" applyFont="1" applyFill="1" applyBorder="1" applyAlignment="1" applyProtection="1">
      <alignment horizontal="left"/>
    </xf>
    <xf numFmtId="39" fontId="11" fillId="9" borderId="12" xfId="0" applyNumberFormat="1" applyFont="1" applyFill="1" applyBorder="1" applyProtection="1"/>
    <xf numFmtId="0" fontId="4" fillId="9" borderId="13" xfId="0" applyFont="1" applyFill="1" applyBorder="1" applyAlignment="1" applyProtection="1">
      <alignment horizontal="left"/>
    </xf>
    <xf numFmtId="39" fontId="11" fillId="9" borderId="14" xfId="0" applyNumberFormat="1" applyFont="1" applyFill="1" applyBorder="1" applyProtection="1"/>
    <xf numFmtId="0" fontId="11" fillId="9" borderId="4" xfId="0" applyFont="1" applyFill="1" applyBorder="1"/>
    <xf numFmtId="39" fontId="32" fillId="9" borderId="9" xfId="0" applyNumberFormat="1" applyFont="1" applyFill="1" applyBorder="1" applyProtection="1"/>
    <xf numFmtId="39" fontId="11" fillId="9" borderId="0" xfId="0" applyNumberFormat="1" applyFont="1" applyFill="1" applyBorder="1" applyAlignment="1" applyProtection="1">
      <alignment horizontal="left"/>
    </xf>
    <xf numFmtId="39" fontId="11" fillId="9" borderId="5" xfId="0" applyNumberFormat="1" applyFont="1" applyFill="1" applyBorder="1" applyProtection="1"/>
    <xf numFmtId="39" fontId="11" fillId="9" borderId="9" xfId="0" applyNumberFormat="1" applyFont="1" applyFill="1" applyBorder="1" applyProtection="1"/>
    <xf numFmtId="39" fontId="32" fillId="9" borderId="5" xfId="0" applyNumberFormat="1" applyFont="1" applyFill="1" applyBorder="1" applyProtection="1"/>
    <xf numFmtId="0" fontId="11" fillId="9" borderId="6" xfId="0" applyFont="1" applyFill="1" applyBorder="1"/>
    <xf numFmtId="39" fontId="11" fillId="9" borderId="8" xfId="0" applyNumberFormat="1" applyFont="1" applyFill="1" applyBorder="1" applyProtection="1"/>
    <xf numFmtId="0" fontId="33" fillId="9" borderId="13" xfId="0" applyFont="1" applyFill="1" applyBorder="1"/>
    <xf numFmtId="39" fontId="33" fillId="9" borderId="12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9" xfId="0" applyFill="1" applyBorder="1"/>
    <xf numFmtId="39" fontId="0" fillId="9" borderId="5" xfId="0" applyNumberFormat="1" applyFill="1" applyBorder="1" applyProtection="1"/>
    <xf numFmtId="0" fontId="33" fillId="9" borderId="6" xfId="0" applyFont="1" applyFill="1" applyBorder="1"/>
    <xf numFmtId="0" fontId="0" fillId="9" borderId="7" xfId="0" applyFill="1" applyBorder="1"/>
    <xf numFmtId="39" fontId="32" fillId="9" borderId="10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2" fillId="7" borderId="11" xfId="3" applyFont="1" applyFill="1" applyBorder="1" applyAlignment="1">
      <alignment vertical="center"/>
    </xf>
    <xf numFmtId="0" fontId="13" fillId="7" borderId="13" xfId="3" applyFont="1" applyFill="1" applyBorder="1" applyAlignment="1">
      <alignment vertical="center"/>
    </xf>
    <xf numFmtId="0" fontId="14" fillId="7" borderId="13" xfId="3" applyFont="1" applyFill="1" applyBorder="1" applyAlignment="1">
      <alignment vertical="center"/>
    </xf>
    <xf numFmtId="10" fontId="15" fillId="7" borderId="13" xfId="4" applyNumberFormat="1" applyFont="1" applyFill="1" applyBorder="1" applyAlignment="1">
      <alignment vertical="center"/>
    </xf>
    <xf numFmtId="0" fontId="16" fillId="7" borderId="13" xfId="0" applyFont="1" applyFill="1" applyBorder="1" applyAlignment="1">
      <alignment vertical="center"/>
    </xf>
    <xf numFmtId="4" fontId="17" fillId="7" borderId="14" xfId="0" applyNumberFormat="1" applyFont="1" applyFill="1" applyBorder="1" applyAlignment="1">
      <alignment vertical="center"/>
    </xf>
    <xf numFmtId="0" fontId="19" fillId="7" borderId="22" xfId="2" applyFont="1" applyFill="1" applyBorder="1" applyAlignment="1">
      <alignment vertical="center"/>
    </xf>
    <xf numFmtId="0" fontId="20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vertical="center"/>
    </xf>
    <xf numFmtId="0" fontId="31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horizontal="right" vertical="center"/>
    </xf>
    <xf numFmtId="3" fontId="20" fillId="7" borderId="24" xfId="2" applyNumberFormat="1" applyFont="1" applyFill="1" applyBorder="1" applyAlignment="1">
      <alignment vertical="center"/>
    </xf>
    <xf numFmtId="0" fontId="23" fillId="4" borderId="7" xfId="3" applyFont="1" applyFill="1" applyBorder="1" applyAlignment="1">
      <alignment horizontal="left" vertical="center"/>
    </xf>
    <xf numFmtId="3" fontId="12" fillId="0" borderId="21" xfId="2" applyNumberFormat="1" applyFont="1" applyFill="1" applyBorder="1"/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15" xfId="0" applyFont="1" applyFill="1" applyBorder="1" applyAlignment="1" applyProtection="1">
      <alignment horizontal="left" wrapText="1"/>
    </xf>
    <xf numFmtId="0" fontId="4" fillId="7" borderId="14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 wrapText="1"/>
    </xf>
    <xf numFmtId="0" fontId="4" fillId="0" borderId="11" xfId="0" applyFont="1" applyFill="1" applyBorder="1" applyAlignment="1" applyProtection="1">
      <alignment horizontal="left" wrapText="1"/>
    </xf>
    <xf numFmtId="0" fontId="4" fillId="0" borderId="13" xfId="0" applyFont="1" applyFill="1" applyBorder="1" applyAlignment="1" applyProtection="1">
      <alignment horizontal="left" wrapText="1"/>
    </xf>
    <xf numFmtId="165" fontId="4" fillId="7" borderId="15" xfId="0" applyNumberFormat="1" applyFont="1" applyFill="1" applyBorder="1" applyAlignment="1" applyProtection="1">
      <alignment horizontal="center" vertical="center" wrapText="1"/>
    </xf>
    <xf numFmtId="166" fontId="8" fillId="0" borderId="0" xfId="0" applyNumberFormat="1" applyFont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2" fillId="3" borderId="10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26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0" fontId="7" fillId="0" borderId="0" xfId="0" applyFont="1" applyBorder="1" applyProtection="1">
      <protection locked="0"/>
    </xf>
    <xf numFmtId="165" fontId="6" fillId="10" borderId="3" xfId="0" applyNumberFormat="1" applyFont="1" applyFill="1" applyBorder="1" applyAlignment="1" applyProtection="1">
      <alignment horizontal="left" vertical="center" wrapText="1"/>
    </xf>
    <xf numFmtId="165" fontId="6" fillId="10" borderId="8" xfId="0" applyNumberFormat="1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top"/>
    </xf>
    <xf numFmtId="165" fontId="4" fillId="0" borderId="14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center" vertical="center" wrapText="1"/>
    </xf>
    <xf numFmtId="10" fontId="8" fillId="0" borderId="0" xfId="1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Border="1" applyAlignment="1" applyProtection="1">
      <alignment horizontal="center" vertical="center" wrapText="1"/>
    </xf>
    <xf numFmtId="0" fontId="0" fillId="0" borderId="0" xfId="0" applyFill="1" applyBorder="1" applyProtection="1">
      <protection locked="0"/>
    </xf>
    <xf numFmtId="166" fontId="8" fillId="0" borderId="0" xfId="0" applyNumberFormat="1" applyFont="1" applyFill="1" applyBorder="1" applyAlignment="1" applyProtection="1">
      <alignment horizontal="center"/>
      <protection locked="0"/>
    </xf>
    <xf numFmtId="0" fontId="36" fillId="3" borderId="14" xfId="0" applyFont="1" applyFill="1" applyBorder="1" applyAlignment="1" applyProtection="1">
      <alignment horizontal="left" wrapText="1"/>
    </xf>
    <xf numFmtId="0" fontId="37" fillId="0" borderId="11" xfId="0" applyFont="1" applyBorder="1" applyProtection="1"/>
    <xf numFmtId="0" fontId="37" fillId="0" borderId="13" xfId="0" applyFont="1" applyBorder="1" applyProtection="1"/>
    <xf numFmtId="0" fontId="37" fillId="0" borderId="14" xfId="0" applyFont="1" applyBorder="1" applyProtection="1"/>
    <xf numFmtId="165" fontId="36" fillId="7" borderId="15" xfId="0" applyNumberFormat="1" applyFont="1" applyFill="1" applyBorder="1" applyAlignment="1" applyProtection="1">
      <alignment horizontal="center" vertical="center" wrapText="1"/>
    </xf>
    <xf numFmtId="165" fontId="36" fillId="0" borderId="14" xfId="0" applyNumberFormat="1" applyFont="1" applyFill="1" applyBorder="1" applyAlignment="1" applyProtection="1">
      <alignment horizontal="center" vertical="center" wrapText="1"/>
    </xf>
    <xf numFmtId="0" fontId="37" fillId="0" borderId="0" xfId="0" applyFont="1"/>
    <xf numFmtId="0" fontId="8" fillId="2" borderId="0" xfId="1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167" fontId="38" fillId="0" borderId="0" xfId="6" applyNumberFormat="1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4" fillId="3" borderId="7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wrapText="1"/>
    </xf>
    <xf numFmtId="0" fontId="4" fillId="3" borderId="13" xfId="0" applyFont="1" applyFill="1" applyBorder="1" applyAlignment="1" applyProtection="1">
      <alignment horizontal="left" vertical="center" wrapText="1" readingOrder="1"/>
    </xf>
    <xf numFmtId="0" fontId="40" fillId="0" borderId="27" xfId="0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left" vertical="top" wrapText="1" readingOrder="1"/>
      <protection locked="0"/>
    </xf>
    <xf numFmtId="10" fontId="40" fillId="0" borderId="27" xfId="9" applyFont="1" applyFill="1" applyBorder="1" applyAlignment="1" applyProtection="1">
      <alignment horizontal="left"/>
    </xf>
    <xf numFmtId="0" fontId="11" fillId="0" borderId="27" xfId="0" applyFont="1" applyBorder="1"/>
    <xf numFmtId="0" fontId="11" fillId="0" borderId="27" xfId="0" applyFont="1" applyFill="1" applyBorder="1"/>
    <xf numFmtId="0" fontId="7" fillId="0" borderId="4" xfId="0" applyFont="1" applyFill="1" applyBorder="1" applyProtection="1">
      <protection locked="0"/>
    </xf>
    <xf numFmtId="0" fontId="7" fillId="0" borderId="0" xfId="0" applyFont="1" applyFill="1" applyBorder="1" applyAlignment="1" applyProtection="1">
      <alignment wrapText="1"/>
      <protection locked="0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165" fontId="35" fillId="7" borderId="11" xfId="0" applyNumberFormat="1" applyFont="1" applyFill="1" applyBorder="1" applyAlignment="1" applyProtection="1">
      <alignment horizontal="center" vertical="center" wrapText="1"/>
    </xf>
    <xf numFmtId="165" fontId="35" fillId="7" borderId="13" xfId="0" applyNumberFormat="1" applyFont="1" applyFill="1" applyBorder="1" applyAlignment="1" applyProtection="1">
      <alignment horizontal="center" vertical="center" wrapText="1"/>
    </xf>
    <xf numFmtId="165" fontId="35" fillId="7" borderId="14" xfId="0" applyNumberFormat="1" applyFont="1" applyFill="1" applyBorder="1" applyAlignment="1" applyProtection="1">
      <alignment horizontal="center" vertical="center" wrapText="1"/>
    </xf>
    <xf numFmtId="0" fontId="36" fillId="3" borderId="11" xfId="0" applyFont="1" applyFill="1" applyBorder="1" applyAlignment="1" applyProtection="1">
      <alignment horizontal="left" vertical="center" wrapText="1"/>
    </xf>
    <xf numFmtId="0" fontId="36" fillId="3" borderId="13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center" vertical="center" wrapText="1"/>
    </xf>
    <xf numFmtId="2" fontId="4" fillId="3" borderId="11" xfId="0" applyNumberFormat="1" applyFont="1" applyFill="1" applyBorder="1" applyAlignment="1" applyProtection="1">
      <alignment horizontal="center" vertical="center" wrapText="1"/>
    </xf>
    <xf numFmtId="2" fontId="4" fillId="3" borderId="14" xfId="0" applyNumberFormat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</cellXfs>
  <cellStyles count="10">
    <cellStyle name="Diseño" xfId="5"/>
    <cellStyle name="Excel Built-in Normal" xfId="8"/>
    <cellStyle name="Excel Built-in Normal 1" xfId="7"/>
    <cellStyle name="Excel Built-in Normal 2" xfId="6"/>
    <cellStyle name="Normal" xfId="0" builtinId="0"/>
    <cellStyle name="Normal 10 3" xfId="9"/>
    <cellStyle name="Normal_A Presupuesto VILLA GARCIA " xfId="2"/>
    <cellStyle name="Normal_AAPresup NICOLICH" xfId="3"/>
    <cellStyle name="Porcentaje" xfId="1" builtinId="5"/>
    <cellStyle name="Porcentual_AAPresup NICOLICH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zoomScale="64" zoomScaleNormal="64" workbookViewId="0">
      <selection activeCell="D17" sqref="D17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3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1" spans="1:11" ht="18">
      <c r="A1" s="139" t="s">
        <v>47</v>
      </c>
      <c r="B1" s="140"/>
      <c r="C1" s="141"/>
      <c r="D1" s="142"/>
      <c r="E1" s="142"/>
      <c r="F1" s="142"/>
      <c r="G1" s="142"/>
      <c r="H1" s="143"/>
      <c r="I1" s="143"/>
      <c r="J1" s="149"/>
      <c r="K1" s="193"/>
    </row>
    <row r="2" spans="1:11" ht="18">
      <c r="A2" s="151" t="s">
        <v>95</v>
      </c>
      <c r="B2" s="146"/>
      <c r="C2" s="147"/>
      <c r="D2" s="148"/>
      <c r="E2" s="148"/>
      <c r="F2" s="148"/>
      <c r="G2" s="148"/>
      <c r="H2" s="149"/>
      <c r="I2" s="149"/>
      <c r="J2" s="149"/>
      <c r="K2" s="193"/>
    </row>
    <row r="3" spans="1:11" ht="9.9499999999999993" customHeight="1" thickBot="1">
      <c r="A3" s="145"/>
      <c r="B3" s="146"/>
      <c r="C3" s="147"/>
      <c r="D3" s="148"/>
      <c r="E3" s="148"/>
      <c r="F3" s="148"/>
      <c r="G3" s="148"/>
      <c r="H3" s="149"/>
      <c r="I3" s="149"/>
      <c r="J3" s="149"/>
      <c r="K3" s="193"/>
    </row>
    <row r="4" spans="1:11" ht="18.75" thickBot="1">
      <c r="A4" s="151" t="s">
        <v>14</v>
      </c>
      <c r="B4" s="152"/>
      <c r="C4" s="153"/>
      <c r="D4" s="154"/>
      <c r="E4" s="154"/>
      <c r="F4" s="154"/>
      <c r="G4" s="221" t="s">
        <v>35</v>
      </c>
      <c r="H4" s="222"/>
      <c r="I4" s="223"/>
    </row>
    <row r="5" spans="1:11" ht="9.9499999999999993" customHeight="1" thickBot="1">
      <c r="A5" s="151"/>
      <c r="B5" s="152"/>
      <c r="C5" s="153"/>
      <c r="D5" s="154"/>
      <c r="E5" s="154"/>
      <c r="F5" s="154"/>
      <c r="G5" s="149"/>
      <c r="H5" s="149"/>
      <c r="I5" s="150"/>
    </row>
    <row r="6" spans="1:11" ht="18.75" thickBot="1">
      <c r="A6" s="155" t="s">
        <v>10</v>
      </c>
      <c r="B6" s="156"/>
      <c r="C6" s="157"/>
      <c r="D6" s="158"/>
      <c r="E6" s="158"/>
      <c r="F6" s="158"/>
      <c r="G6" s="224" t="s">
        <v>35</v>
      </c>
      <c r="H6" s="225"/>
      <c r="I6" s="226"/>
    </row>
    <row r="8" spans="1:11" ht="15.75" thickBot="1"/>
    <row r="9" spans="1:11" ht="28.5" thickBot="1">
      <c r="B9" s="123"/>
      <c r="C9" s="124" t="s">
        <v>31</v>
      </c>
      <c r="D9" s="125"/>
      <c r="E9" s="126"/>
      <c r="F9" s="126"/>
      <c r="G9" s="127"/>
      <c r="H9" s="127"/>
      <c r="I9" s="128"/>
    </row>
    <row r="10" spans="1:11" ht="15.75">
      <c r="B10" s="4"/>
      <c r="C10" s="5"/>
      <c r="D10" s="5"/>
      <c r="E10" s="6"/>
      <c r="F10" s="6"/>
      <c r="G10" s="5"/>
      <c r="H10" s="5"/>
      <c r="I10" s="7"/>
    </row>
    <row r="11" spans="1:11" ht="27.75">
      <c r="B11" s="8" t="s">
        <v>16</v>
      </c>
      <c r="C11" s="9"/>
      <c r="D11" s="10"/>
      <c r="E11" s="10" t="s">
        <v>17</v>
      </c>
      <c r="F11" s="11"/>
      <c r="G11" s="11"/>
      <c r="H11" s="10"/>
      <c r="I11" s="12"/>
    </row>
    <row r="12" spans="1:11" ht="15.75">
      <c r="B12" s="13"/>
      <c r="C12" s="14"/>
      <c r="D12" s="14"/>
      <c r="E12" s="6"/>
      <c r="F12" s="6"/>
      <c r="G12" s="5"/>
      <c r="H12" s="5"/>
      <c r="I12" s="7"/>
    </row>
    <row r="13" spans="1:11" ht="16.5" thickBot="1">
      <c r="B13" s="15"/>
      <c r="C13" s="16"/>
      <c r="D13" s="16"/>
      <c r="E13" s="17"/>
      <c r="F13" s="17"/>
      <c r="G13" s="18"/>
      <c r="H13" s="18"/>
      <c r="I13" s="19"/>
    </row>
    <row r="14" spans="1:11" ht="26.25">
      <c r="B14" s="20"/>
      <c r="C14" s="21" t="str">
        <f>+RUBRADO!A50</f>
        <v>SUB TOTAL OBRA</v>
      </c>
      <c r="D14" s="22"/>
      <c r="E14" s="23"/>
      <c r="F14" s="24"/>
      <c r="G14" s="24"/>
      <c r="H14" s="24"/>
      <c r="I14" s="187">
        <f>+RUBRADO!H50</f>
        <v>0</v>
      </c>
      <c r="K14" s="25"/>
    </row>
    <row r="15" spans="1:11" ht="27" thickBot="1">
      <c r="B15" s="26"/>
      <c r="C15" s="135" t="s">
        <v>53</v>
      </c>
      <c r="D15" s="27"/>
      <c r="E15" s="28"/>
      <c r="F15" s="29"/>
      <c r="G15" s="29"/>
      <c r="H15" s="29"/>
      <c r="I15" s="188">
        <f>+I14*0.1</f>
        <v>0</v>
      </c>
    </row>
    <row r="16" spans="1:11" ht="15.75">
      <c r="B16" s="13"/>
      <c r="C16" s="14"/>
      <c r="D16" s="14"/>
      <c r="E16" s="6"/>
      <c r="F16" s="6"/>
      <c r="G16" s="30"/>
      <c r="H16" s="5"/>
      <c r="I16" s="7"/>
    </row>
    <row r="17" spans="2:9" ht="18.75" thickBot="1">
      <c r="B17" s="13"/>
      <c r="C17" s="31"/>
      <c r="D17" s="31"/>
      <c r="E17" s="6"/>
      <c r="F17" s="6"/>
      <c r="G17" s="5"/>
      <c r="H17" s="5"/>
      <c r="I17" s="7"/>
    </row>
    <row r="18" spans="2:9" ht="21.75" thickTop="1" thickBot="1">
      <c r="B18" s="32"/>
      <c r="C18" s="33" t="s">
        <v>40</v>
      </c>
      <c r="D18" s="34"/>
      <c r="E18" s="35"/>
      <c r="F18" s="36"/>
      <c r="G18" s="37"/>
      <c r="H18" s="36"/>
      <c r="I18" s="38">
        <f>SUM(I14:I15)</f>
        <v>0</v>
      </c>
    </row>
    <row r="19" spans="2:9" ht="18.75" thickTop="1">
      <c r="B19" s="39"/>
      <c r="C19" s="40"/>
      <c r="D19" s="41"/>
      <c r="E19" s="42"/>
      <c r="F19" s="43"/>
      <c r="G19" s="44"/>
      <c r="H19" s="43"/>
      <c r="I19" s="45"/>
    </row>
    <row r="20" spans="2:9" ht="20.25">
      <c r="B20" s="46"/>
      <c r="C20" s="47" t="s">
        <v>18</v>
      </c>
      <c r="D20" s="48"/>
      <c r="E20" s="49"/>
      <c r="F20" s="50"/>
      <c r="G20" s="51"/>
      <c r="H20" s="50"/>
      <c r="I20" s="52">
        <f>+I18*0.22</f>
        <v>0</v>
      </c>
    </row>
    <row r="21" spans="2:9" ht="21" thickBot="1">
      <c r="B21" s="53"/>
      <c r="C21" s="41"/>
      <c r="D21" s="41"/>
      <c r="E21" s="41"/>
      <c r="F21" s="43"/>
      <c r="G21" s="54"/>
      <c r="H21" s="43"/>
      <c r="I21" s="55"/>
    </row>
    <row r="22" spans="2:9" ht="27" thickBot="1">
      <c r="B22" s="56"/>
      <c r="C22" s="57" t="s">
        <v>39</v>
      </c>
      <c r="D22" s="57"/>
      <c r="E22" s="58"/>
      <c r="F22" s="59"/>
      <c r="G22" s="60"/>
      <c r="H22" s="59"/>
      <c r="I22" s="61">
        <f>+I18+I20</f>
        <v>0</v>
      </c>
    </row>
    <row r="23" spans="2:9" ht="20.25">
      <c r="B23" s="53"/>
      <c r="C23" s="41"/>
      <c r="D23" s="41"/>
      <c r="E23" s="41"/>
      <c r="F23" s="43"/>
      <c r="G23" s="54"/>
      <c r="H23" s="43"/>
      <c r="I23" s="55"/>
    </row>
    <row r="24" spans="2:9" ht="20.25">
      <c r="B24" s="62"/>
      <c r="C24" s="63" t="s">
        <v>41</v>
      </c>
      <c r="D24" s="63"/>
      <c r="E24" s="63"/>
      <c r="F24" s="63"/>
      <c r="G24" s="63"/>
      <c r="H24" s="63"/>
      <c r="I24" s="136"/>
    </row>
    <row r="25" spans="2:9" ht="20.25">
      <c r="B25" s="64"/>
      <c r="C25" s="63" t="s">
        <v>42</v>
      </c>
      <c r="D25" s="65"/>
      <c r="E25" s="66"/>
      <c r="F25" s="66"/>
      <c r="G25" s="66"/>
      <c r="H25" s="66"/>
      <c r="I25" s="136"/>
    </row>
    <row r="26" spans="2:9" ht="20.25">
      <c r="B26" s="62"/>
      <c r="C26" s="67" t="s">
        <v>43</v>
      </c>
      <c r="D26" s="67"/>
      <c r="E26" s="67"/>
      <c r="F26" s="67"/>
      <c r="G26" s="67"/>
      <c r="H26" s="67"/>
      <c r="I26" s="136">
        <f>+I24*0.64</f>
        <v>0</v>
      </c>
    </row>
    <row r="27" spans="2:9" ht="21" thickBot="1">
      <c r="B27" s="64"/>
      <c r="C27" s="67" t="s">
        <v>44</v>
      </c>
      <c r="D27" s="42"/>
      <c r="E27" s="42"/>
      <c r="F27" s="68"/>
      <c r="G27" s="69"/>
      <c r="H27" s="68"/>
      <c r="I27" s="136">
        <f>+I25*0.64</f>
        <v>0</v>
      </c>
    </row>
    <row r="28" spans="2:9" ht="16.5" thickBot="1">
      <c r="B28" s="70"/>
      <c r="C28" s="71"/>
      <c r="D28" s="71"/>
      <c r="E28" s="72"/>
      <c r="F28" s="71"/>
      <c r="G28" s="71"/>
      <c r="H28" s="71"/>
      <c r="I28" s="73"/>
    </row>
    <row r="29" spans="2:9" ht="27.75" thickTop="1" thickBot="1">
      <c r="B29" s="129"/>
      <c r="C29" s="130" t="s">
        <v>38</v>
      </c>
      <c r="D29" s="131"/>
      <c r="E29" s="132"/>
      <c r="F29" s="131"/>
      <c r="G29" s="131"/>
      <c r="H29" s="133"/>
      <c r="I29" s="134">
        <f>I22+I26+I27</f>
        <v>0</v>
      </c>
    </row>
    <row r="30" spans="2:9" ht="17.25" thickTop="1" thickBot="1">
      <c r="B30" s="74"/>
      <c r="C30" s="75"/>
      <c r="D30" s="75"/>
      <c r="E30" s="76"/>
      <c r="F30" s="75"/>
      <c r="G30" s="75"/>
      <c r="H30" s="75"/>
      <c r="I30" s="77"/>
    </row>
    <row r="31" spans="2:9">
      <c r="B31" s="78"/>
      <c r="C31" s="79"/>
      <c r="D31" s="79"/>
      <c r="E31" s="79"/>
      <c r="F31" s="79"/>
      <c r="G31" s="79"/>
      <c r="H31" s="79"/>
      <c r="I31" s="80"/>
    </row>
    <row r="32" spans="2:9" ht="20.25">
      <c r="B32" s="78"/>
      <c r="C32" s="79"/>
      <c r="D32" s="79"/>
      <c r="E32" s="81"/>
      <c r="F32" s="82"/>
      <c r="G32" s="83"/>
      <c r="H32" s="84" t="s">
        <v>19</v>
      </c>
      <c r="I32" s="85" t="s">
        <v>46</v>
      </c>
    </row>
    <row r="33" spans="1:9" ht="15.75" thickBot="1">
      <c r="B33" s="86"/>
      <c r="C33" s="87"/>
      <c r="D33" s="87"/>
      <c r="E33" s="87"/>
      <c r="F33" s="87"/>
      <c r="G33" s="87"/>
      <c r="H33" s="87"/>
      <c r="I33" s="88"/>
    </row>
    <row r="36" spans="1:9" ht="15.75">
      <c r="C36" s="89"/>
      <c r="D36" s="90"/>
      <c r="E36" s="91"/>
      <c r="F36" s="90"/>
      <c r="G36" s="91"/>
    </row>
    <row r="37" spans="1:9" ht="20.25" hidden="1">
      <c r="A37" s="92"/>
      <c r="B37" s="93" t="s">
        <v>20</v>
      </c>
      <c r="C37" s="93" t="s">
        <v>21</v>
      </c>
      <c r="D37" s="94"/>
      <c r="E37" s="95"/>
      <c r="F37" s="96"/>
      <c r="G37" s="97"/>
      <c r="H37" s="92"/>
      <c r="I37" s="98"/>
    </row>
    <row r="38" spans="1:9" ht="15.75" hidden="1">
      <c r="A38" s="92"/>
      <c r="B38" s="92"/>
      <c r="C38" s="99"/>
      <c r="D38" s="99"/>
      <c r="E38" s="95"/>
      <c r="F38" s="96"/>
      <c r="G38" s="97"/>
      <c r="H38" s="92"/>
      <c r="I38" s="98"/>
    </row>
    <row r="39" spans="1:9" hidden="1">
      <c r="A39" s="92"/>
      <c r="B39" s="92"/>
      <c r="C39" s="92"/>
      <c r="D39" s="92"/>
      <c r="E39" s="92"/>
      <c r="F39" s="92"/>
      <c r="G39" s="92"/>
      <c r="H39" s="92"/>
      <c r="I39" s="98"/>
    </row>
    <row r="40" spans="1:9" ht="16.5" hidden="1" thickBot="1">
      <c r="A40" s="92"/>
      <c r="B40" s="92"/>
      <c r="C40" s="100" t="s">
        <v>22</v>
      </c>
      <c r="D40" s="101"/>
      <c r="E40" s="102"/>
      <c r="F40" s="103" t="s">
        <v>23</v>
      </c>
      <c r="G40" s="104"/>
      <c r="H40" s="92"/>
      <c r="I40" s="98"/>
    </row>
    <row r="41" spans="1:9" ht="15.75" hidden="1">
      <c r="A41" s="92"/>
      <c r="B41" s="92"/>
      <c r="C41" s="105" t="s">
        <v>24</v>
      </c>
      <c r="D41" s="99" t="s">
        <v>25</v>
      </c>
      <c r="E41" s="106">
        <v>400</v>
      </c>
      <c r="F41" s="107">
        <v>400</v>
      </c>
      <c r="G41" s="108"/>
      <c r="H41" s="92"/>
      <c r="I41" s="98"/>
    </row>
    <row r="42" spans="1:9" ht="15.75" hidden="1">
      <c r="A42" s="92"/>
      <c r="B42" s="92"/>
      <c r="C42" s="105" t="s">
        <v>26</v>
      </c>
      <c r="D42" s="99" t="s">
        <v>25</v>
      </c>
      <c r="E42" s="106">
        <v>500</v>
      </c>
      <c r="F42" s="107">
        <v>200</v>
      </c>
      <c r="G42" s="108"/>
      <c r="H42" s="92"/>
      <c r="I42" s="98"/>
    </row>
    <row r="43" spans="1:9" ht="15.75" hidden="1">
      <c r="A43" s="92"/>
      <c r="B43" s="92"/>
      <c r="C43" s="105" t="s">
        <v>27</v>
      </c>
      <c r="D43" s="99" t="s">
        <v>25</v>
      </c>
      <c r="E43" s="109">
        <v>2640</v>
      </c>
      <c r="F43" s="107">
        <v>396</v>
      </c>
      <c r="G43" s="110"/>
      <c r="H43" s="92"/>
      <c r="I43" s="98"/>
    </row>
    <row r="44" spans="1:9" ht="16.5" hidden="1" thickBot="1">
      <c r="A44" s="92"/>
      <c r="B44" s="92"/>
      <c r="C44" s="111" t="s">
        <v>28</v>
      </c>
      <c r="D44" s="99" t="s">
        <v>25</v>
      </c>
      <c r="E44" s="106">
        <v>244</v>
      </c>
      <c r="F44" s="107">
        <v>48.8</v>
      </c>
      <c r="G44" s="112"/>
      <c r="H44" s="92"/>
      <c r="I44" s="98"/>
    </row>
    <row r="45" spans="1:9" ht="16.5" hidden="1" thickBot="1">
      <c r="A45" s="92"/>
      <c r="B45" s="92"/>
      <c r="C45" s="100" t="s">
        <v>29</v>
      </c>
      <c r="D45" s="113" t="s">
        <v>25</v>
      </c>
      <c r="E45" s="114">
        <v>3784</v>
      </c>
      <c r="F45" s="114">
        <v>1044.8</v>
      </c>
      <c r="G45" s="104"/>
      <c r="H45" s="92"/>
      <c r="I45" s="98"/>
    </row>
    <row r="46" spans="1:9" hidden="1">
      <c r="A46" s="92"/>
      <c r="B46" s="92"/>
      <c r="C46" s="115"/>
      <c r="D46" s="116"/>
      <c r="E46" s="117"/>
      <c r="F46" s="116"/>
      <c r="G46" s="118"/>
      <c r="H46" s="92"/>
      <c r="I46" s="98"/>
    </row>
    <row r="47" spans="1:9" ht="16.5" hidden="1" thickBot="1">
      <c r="A47" s="92"/>
      <c r="B47" s="92"/>
      <c r="C47" s="119" t="s">
        <v>30</v>
      </c>
      <c r="D47" s="120" t="s">
        <v>15</v>
      </c>
      <c r="E47" s="121">
        <v>21742.793338437979</v>
      </c>
      <c r="F47" s="120"/>
      <c r="G47" s="122"/>
      <c r="H47" s="92"/>
      <c r="I47" s="98"/>
    </row>
    <row r="48" spans="1:9" hidden="1">
      <c r="A48" s="92"/>
      <c r="B48" s="92"/>
      <c r="C48" s="92"/>
      <c r="D48" s="92"/>
      <c r="E48" s="92"/>
      <c r="F48" s="92"/>
      <c r="G48" s="92"/>
      <c r="H48" s="92"/>
      <c r="I48" s="98"/>
    </row>
    <row r="49" spans="1:9" hidden="1">
      <c r="A49" s="92"/>
      <c r="B49" s="92"/>
      <c r="C49" s="92"/>
      <c r="D49" s="92"/>
      <c r="E49" s="92"/>
      <c r="F49" s="92"/>
      <c r="G49" s="92"/>
      <c r="H49" s="92"/>
      <c r="I49" s="98"/>
    </row>
    <row r="50" spans="1:9" ht="20.25" hidden="1">
      <c r="A50" s="92"/>
      <c r="B50" s="93"/>
      <c r="C50" s="93"/>
      <c r="D50" s="94"/>
      <c r="E50" s="92"/>
      <c r="F50" s="92"/>
      <c r="G50" s="92"/>
      <c r="H50" s="92"/>
      <c r="I50" s="98"/>
    </row>
  </sheetData>
  <mergeCells count="2">
    <mergeCell ref="G4:I4"/>
    <mergeCell ref="G6:I6"/>
  </mergeCells>
  <pageMargins left="0.70866141732283472" right="0.70866141732283472" top="0.74803149606299213" bottom="0.74803149606299213" header="0.31496062992125984" footer="0.31496062992125984"/>
  <pageSetup paperSize="9" scale="45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zoomScale="56" zoomScaleNormal="56" workbookViewId="0">
      <selection activeCell="J22" sqref="J22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10" width="30.7109375" customWidth="1"/>
  </cols>
  <sheetData>
    <row r="1" spans="1:11" ht="15.75" thickBot="1">
      <c r="A1" s="137"/>
      <c r="B1" s="137"/>
      <c r="C1" s="137"/>
      <c r="D1" s="137"/>
      <c r="E1" s="137"/>
      <c r="F1" s="137"/>
      <c r="G1" s="137"/>
      <c r="H1" s="138"/>
      <c r="I1" s="138"/>
      <c r="J1" s="138"/>
    </row>
    <row r="2" spans="1:11" ht="18">
      <c r="A2" s="139" t="s">
        <v>47</v>
      </c>
      <c r="B2" s="140"/>
      <c r="C2" s="141"/>
      <c r="D2" s="142"/>
      <c r="E2" s="142"/>
      <c r="F2" s="142"/>
      <c r="G2" s="142"/>
      <c r="H2" s="143"/>
      <c r="I2" s="143"/>
      <c r="J2" s="144"/>
    </row>
    <row r="3" spans="1:11" ht="18">
      <c r="A3" s="151" t="s">
        <v>95</v>
      </c>
      <c r="B3" s="146"/>
      <c r="C3" s="147"/>
      <c r="D3" s="148"/>
      <c r="E3" s="148"/>
      <c r="F3" s="148"/>
      <c r="G3" s="148"/>
      <c r="H3" s="149"/>
      <c r="I3" s="149"/>
      <c r="J3" s="150"/>
    </row>
    <row r="4" spans="1:11" ht="9.9499999999999993" customHeight="1" thickBot="1">
      <c r="A4" s="145"/>
      <c r="B4" s="146"/>
      <c r="C4" s="147"/>
      <c r="D4" s="148"/>
      <c r="E4" s="148"/>
      <c r="F4" s="148"/>
      <c r="G4" s="148"/>
      <c r="H4" s="149"/>
      <c r="I4" s="149"/>
      <c r="J4" s="150"/>
    </row>
    <row r="5" spans="1:11" ht="18.75" thickBot="1">
      <c r="A5" s="151" t="s">
        <v>14</v>
      </c>
      <c r="B5" s="152"/>
      <c r="C5" s="153"/>
      <c r="D5" s="154"/>
      <c r="E5" s="154"/>
      <c r="F5" s="154"/>
      <c r="G5" s="154"/>
      <c r="H5" s="221" t="s">
        <v>35</v>
      </c>
      <c r="I5" s="222"/>
      <c r="J5" s="223"/>
    </row>
    <row r="6" spans="1:11" ht="9.9499999999999993" customHeight="1" thickBot="1">
      <c r="A6" s="151"/>
      <c r="B6" s="152"/>
      <c r="C6" s="153"/>
      <c r="D6" s="154"/>
      <c r="E6" s="154"/>
      <c r="F6" s="154"/>
      <c r="G6" s="154"/>
      <c r="H6" s="149"/>
      <c r="I6" s="149"/>
      <c r="J6" s="150"/>
    </row>
    <row r="7" spans="1:11" ht="18.75" thickBot="1">
      <c r="A7" s="155" t="s">
        <v>10</v>
      </c>
      <c r="B7" s="156"/>
      <c r="C7" s="157"/>
      <c r="D7" s="158"/>
      <c r="E7" s="158"/>
      <c r="F7" s="158"/>
      <c r="G7" s="158"/>
      <c r="H7" s="224" t="s">
        <v>35</v>
      </c>
      <c r="I7" s="225"/>
      <c r="J7" s="226"/>
    </row>
    <row r="8" spans="1:11" ht="15.75" thickBot="1">
      <c r="A8" s="159"/>
      <c r="B8" s="160"/>
      <c r="C8" s="160"/>
      <c r="D8" s="148"/>
      <c r="E8" s="148"/>
      <c r="F8" s="148"/>
      <c r="G8" s="148"/>
      <c r="H8" s="149"/>
      <c r="I8" s="149"/>
      <c r="J8" s="150"/>
    </row>
    <row r="9" spans="1:11" ht="55.5" customHeight="1" thickBot="1">
      <c r="A9" s="229" t="s">
        <v>94</v>
      </c>
      <c r="B9" s="230"/>
      <c r="C9" s="230"/>
      <c r="D9" s="161" t="s">
        <v>11</v>
      </c>
      <c r="E9" s="161" t="s">
        <v>12</v>
      </c>
      <c r="F9" s="161" t="s">
        <v>32</v>
      </c>
      <c r="G9" s="161" t="s">
        <v>33</v>
      </c>
      <c r="H9" s="162" t="s">
        <v>13</v>
      </c>
      <c r="I9" s="232" t="s">
        <v>34</v>
      </c>
      <c r="J9" s="233"/>
    </row>
    <row r="10" spans="1:11" s="2" customFormat="1">
      <c r="A10" s="163"/>
      <c r="B10" s="164"/>
      <c r="C10" s="164"/>
      <c r="D10" s="179"/>
      <c r="E10" s="179"/>
      <c r="F10" s="179"/>
      <c r="G10" s="179"/>
      <c r="H10" s="180"/>
      <c r="I10" s="180"/>
      <c r="J10" s="181"/>
    </row>
    <row r="11" spans="1:11" s="2" customFormat="1" ht="15.75" thickBot="1">
      <c r="A11" s="163"/>
      <c r="B11" s="164"/>
      <c r="C11" s="164"/>
      <c r="D11" s="179"/>
      <c r="E11" s="179"/>
      <c r="F11" s="179"/>
      <c r="G11" s="179"/>
      <c r="H11" s="180"/>
      <c r="I11" s="180"/>
      <c r="J11" s="191"/>
      <c r="K11" s="192"/>
    </row>
    <row r="12" spans="1:11" ht="21" customHeight="1" thickBot="1">
      <c r="A12" s="165" t="s">
        <v>0</v>
      </c>
      <c r="B12" s="166" t="s">
        <v>45</v>
      </c>
      <c r="C12" s="171"/>
      <c r="D12" s="167"/>
      <c r="E12" s="168"/>
      <c r="F12" s="168"/>
      <c r="G12" s="168"/>
      <c r="H12" s="169">
        <f>SUM(G14:G21)</f>
        <v>0</v>
      </c>
      <c r="I12" s="190"/>
      <c r="J12" s="182" t="e">
        <f>SUM(I14:I21)</f>
        <v>#DIV/0!</v>
      </c>
    </row>
    <row r="13" spans="1:11">
      <c r="A13" s="159"/>
      <c r="B13" s="172"/>
      <c r="C13" s="172"/>
      <c r="D13" s="148"/>
      <c r="E13" s="148"/>
      <c r="F13" s="148"/>
      <c r="G13" s="148"/>
      <c r="H13" s="149"/>
      <c r="I13" s="149"/>
      <c r="J13" s="194"/>
      <c r="K13" s="193"/>
    </row>
    <row r="14" spans="1:11" ht="20.25">
      <c r="A14" s="186" t="s">
        <v>1</v>
      </c>
      <c r="B14" s="184" t="s">
        <v>55</v>
      </c>
      <c r="C14" s="173"/>
      <c r="D14" s="154">
        <v>0</v>
      </c>
      <c r="E14" s="170" t="s">
        <v>36</v>
      </c>
      <c r="F14" s="207"/>
      <c r="G14" s="185">
        <f t="shared" ref="G14:G20" si="0">+D14*F14</f>
        <v>0</v>
      </c>
      <c r="H14" s="149"/>
      <c r="I14" s="206" t="e">
        <f t="shared" ref="I14:I20" si="1">+G14/$H$50</f>
        <v>#DIV/0!</v>
      </c>
      <c r="K14" s="193"/>
    </row>
    <row r="15" spans="1:11" ht="20.25">
      <c r="A15" s="186" t="s">
        <v>2</v>
      </c>
      <c r="B15" s="184" t="s">
        <v>56</v>
      </c>
      <c r="C15" s="173"/>
      <c r="D15" s="154">
        <v>0</v>
      </c>
      <c r="E15" s="170" t="s">
        <v>36</v>
      </c>
      <c r="F15" s="208"/>
      <c r="G15" s="185">
        <f t="shared" si="0"/>
        <v>0</v>
      </c>
      <c r="H15" s="149"/>
      <c r="I15" s="206" t="e">
        <f t="shared" si="1"/>
        <v>#DIV/0!</v>
      </c>
      <c r="K15" s="193"/>
    </row>
    <row r="16" spans="1:11" ht="20.25">
      <c r="A16" s="186" t="s">
        <v>3</v>
      </c>
      <c r="B16" s="184" t="s">
        <v>58</v>
      </c>
      <c r="C16" s="173"/>
      <c r="D16" s="154">
        <v>0</v>
      </c>
      <c r="E16" s="170" t="s">
        <v>37</v>
      </c>
      <c r="F16" s="208"/>
      <c r="G16" s="185">
        <f t="shared" si="0"/>
        <v>0</v>
      </c>
      <c r="H16" s="149"/>
      <c r="I16" s="206" t="e">
        <f t="shared" si="1"/>
        <v>#DIV/0!</v>
      </c>
      <c r="K16" s="193"/>
    </row>
    <row r="17" spans="1:11" ht="20.25">
      <c r="A17" s="186" t="s">
        <v>4</v>
      </c>
      <c r="B17" s="184" t="s">
        <v>60</v>
      </c>
      <c r="C17" s="173"/>
      <c r="D17" s="154">
        <v>0</v>
      </c>
      <c r="E17" s="170" t="s">
        <v>36</v>
      </c>
      <c r="F17" s="208"/>
      <c r="G17" s="185">
        <f t="shared" si="0"/>
        <v>0</v>
      </c>
      <c r="H17" s="149"/>
      <c r="I17" s="206" t="e">
        <f t="shared" si="1"/>
        <v>#DIV/0!</v>
      </c>
      <c r="K17" s="193"/>
    </row>
    <row r="18" spans="1:11" ht="20.25">
      <c r="A18" s="186" t="s">
        <v>49</v>
      </c>
      <c r="B18" s="184" t="s">
        <v>57</v>
      </c>
      <c r="C18" s="173"/>
      <c r="D18" s="154">
        <v>0</v>
      </c>
      <c r="E18" s="170" t="s">
        <v>37</v>
      </c>
      <c r="F18" s="208"/>
      <c r="G18" s="185">
        <f t="shared" si="0"/>
        <v>0</v>
      </c>
      <c r="H18" s="149"/>
      <c r="I18" s="206" t="e">
        <f t="shared" si="1"/>
        <v>#DIV/0!</v>
      </c>
      <c r="K18" s="193"/>
    </row>
    <row r="19" spans="1:11" ht="20.25">
      <c r="A19" s="186" t="s">
        <v>50</v>
      </c>
      <c r="B19" s="184" t="s">
        <v>61</v>
      </c>
      <c r="C19" s="173"/>
      <c r="D19" s="154">
        <v>0</v>
      </c>
      <c r="E19" s="170" t="s">
        <v>36</v>
      </c>
      <c r="F19" s="207"/>
      <c r="G19" s="185">
        <f t="shared" si="0"/>
        <v>0</v>
      </c>
      <c r="H19" s="149"/>
      <c r="I19" s="206" t="e">
        <f t="shared" si="1"/>
        <v>#DIV/0!</v>
      </c>
      <c r="K19" s="193"/>
    </row>
    <row r="20" spans="1:11" ht="36" customHeight="1">
      <c r="A20" s="186" t="s">
        <v>51</v>
      </c>
      <c r="B20" s="214" t="s">
        <v>62</v>
      </c>
      <c r="C20" s="173"/>
      <c r="D20" s="154">
        <v>0</v>
      </c>
      <c r="E20" s="170" t="s">
        <v>36</v>
      </c>
      <c r="F20" s="207"/>
      <c r="G20" s="185">
        <f t="shared" si="0"/>
        <v>0</v>
      </c>
      <c r="H20" s="149"/>
      <c r="I20" s="206" t="e">
        <f t="shared" si="1"/>
        <v>#DIV/0!</v>
      </c>
      <c r="K20" s="193"/>
    </row>
    <row r="21" spans="1:11" s="2" customFormat="1" ht="15.75" thickBot="1">
      <c r="A21" s="174"/>
      <c r="B21" s="231"/>
      <c r="C21" s="231"/>
      <c r="D21" s="179"/>
      <c r="E21" s="179"/>
      <c r="F21" s="179"/>
      <c r="G21" s="179"/>
      <c r="H21" s="180"/>
      <c r="I21" s="180"/>
      <c r="J21" s="195"/>
      <c r="K21" s="192"/>
    </row>
    <row r="22" spans="1:11" ht="21" customHeight="1" thickBot="1">
      <c r="A22" s="175" t="s">
        <v>5</v>
      </c>
      <c r="B22" s="212" t="s">
        <v>64</v>
      </c>
      <c r="C22" s="176"/>
      <c r="D22" s="167"/>
      <c r="E22" s="168"/>
      <c r="F22" s="168"/>
      <c r="G22" s="168"/>
      <c r="H22" s="169">
        <f>SUM(G25:G30)</f>
        <v>0</v>
      </c>
      <c r="I22" s="190"/>
      <c r="J22" s="182" t="e">
        <f>SUM(I25:I30)</f>
        <v>#DIV/0!</v>
      </c>
    </row>
    <row r="23" spans="1:11" ht="15" customHeight="1">
      <c r="A23" s="159"/>
      <c r="B23" s="234" t="s">
        <v>63</v>
      </c>
      <c r="C23" s="234"/>
      <c r="D23" s="234"/>
      <c r="E23" s="234"/>
      <c r="F23" s="234"/>
      <c r="G23" s="234"/>
      <c r="H23" s="234"/>
      <c r="I23" s="234"/>
      <c r="J23" s="234"/>
      <c r="K23" s="193"/>
    </row>
    <row r="24" spans="1:11" ht="25.5" customHeight="1">
      <c r="A24" s="160"/>
      <c r="B24" s="235"/>
      <c r="C24" s="235"/>
      <c r="D24" s="235"/>
      <c r="E24" s="235"/>
      <c r="F24" s="235"/>
      <c r="G24" s="235"/>
      <c r="H24" s="235"/>
      <c r="I24" s="235"/>
      <c r="J24" s="235"/>
      <c r="K24" s="193"/>
    </row>
    <row r="25" spans="1:11" ht="20.25">
      <c r="A25" s="186" t="s">
        <v>6</v>
      </c>
      <c r="B25" s="184" t="s">
        <v>65</v>
      </c>
      <c r="C25" s="173"/>
      <c r="D25" s="154">
        <v>0</v>
      </c>
      <c r="E25" s="170" t="s">
        <v>37</v>
      </c>
      <c r="F25" s="209"/>
      <c r="G25" s="185">
        <f t="shared" ref="G25:G27" si="2">+D25*F25</f>
        <v>0</v>
      </c>
      <c r="H25" s="149"/>
      <c r="I25" s="206" t="e">
        <f>+G25/$H$50</f>
        <v>#DIV/0!</v>
      </c>
      <c r="K25" s="193"/>
    </row>
    <row r="26" spans="1:11" ht="20.25">
      <c r="A26" s="186" t="s">
        <v>7</v>
      </c>
      <c r="B26" s="184" t="s">
        <v>66</v>
      </c>
      <c r="C26" s="173"/>
      <c r="D26" s="154">
        <v>0</v>
      </c>
      <c r="E26" s="170" t="s">
        <v>37</v>
      </c>
      <c r="F26" s="207"/>
      <c r="G26" s="185">
        <f t="shared" si="2"/>
        <v>0</v>
      </c>
      <c r="H26" s="149"/>
      <c r="I26" s="206" t="e">
        <f>+G26/$H$50</f>
        <v>#DIV/0!</v>
      </c>
      <c r="K26" s="193"/>
    </row>
    <row r="27" spans="1:11" ht="20.25">
      <c r="A27" s="186" t="s">
        <v>8</v>
      </c>
      <c r="B27" s="184" t="s">
        <v>67</v>
      </c>
      <c r="C27" s="173"/>
      <c r="D27" s="154">
        <v>0</v>
      </c>
      <c r="E27" s="170" t="s">
        <v>37</v>
      </c>
      <c r="F27" s="209"/>
      <c r="G27" s="185">
        <f t="shared" si="2"/>
        <v>0</v>
      </c>
      <c r="H27" s="149"/>
      <c r="I27" s="206" t="e">
        <f>+G27/$H$50</f>
        <v>#DIV/0!</v>
      </c>
      <c r="K27" s="193"/>
    </row>
    <row r="28" spans="1:11" ht="20.25">
      <c r="A28" s="186" t="s">
        <v>70</v>
      </c>
      <c r="B28" s="184" t="s">
        <v>68</v>
      </c>
      <c r="C28" s="173"/>
      <c r="D28" s="154">
        <v>0</v>
      </c>
      <c r="E28" s="170" t="s">
        <v>37</v>
      </c>
      <c r="F28" s="209"/>
      <c r="G28" s="185">
        <f t="shared" ref="G28:G29" si="3">+D28*F28</f>
        <v>0</v>
      </c>
      <c r="H28" s="149"/>
      <c r="I28" s="206" t="e">
        <f>+G28/$H$50</f>
        <v>#DIV/0!</v>
      </c>
      <c r="K28" s="193"/>
    </row>
    <row r="29" spans="1:11" ht="20.25">
      <c r="A29" s="186" t="s">
        <v>71</v>
      </c>
      <c r="B29" s="184" t="s">
        <v>69</v>
      </c>
      <c r="C29" s="173"/>
      <c r="D29" s="154">
        <v>0</v>
      </c>
      <c r="E29" s="170" t="s">
        <v>37</v>
      </c>
      <c r="F29" s="209"/>
      <c r="G29" s="185">
        <f t="shared" si="3"/>
        <v>0</v>
      </c>
      <c r="H29" s="149"/>
      <c r="I29" s="206" t="e">
        <f>+G29/$H$50</f>
        <v>#DIV/0!</v>
      </c>
      <c r="K29" s="193"/>
    </row>
    <row r="30" spans="1:11" s="2" customFormat="1" ht="15.75" thickBot="1">
      <c r="A30" s="174"/>
      <c r="B30" s="231"/>
      <c r="C30" s="231"/>
      <c r="D30" s="179"/>
      <c r="E30" s="179"/>
      <c r="F30" s="179"/>
      <c r="G30" s="179"/>
      <c r="H30" s="180"/>
      <c r="I30" s="180"/>
      <c r="J30" s="195"/>
      <c r="K30" s="192"/>
    </row>
    <row r="31" spans="1:11" ht="21" thickBot="1">
      <c r="A31" s="175">
        <v>3</v>
      </c>
      <c r="B31" s="210" t="s">
        <v>48</v>
      </c>
      <c r="C31" s="176"/>
      <c r="D31" s="167"/>
      <c r="E31" s="168"/>
      <c r="F31" s="168"/>
      <c r="G31" s="168"/>
      <c r="H31" s="169">
        <f>SUM(G33:G40)</f>
        <v>0</v>
      </c>
      <c r="I31" s="190"/>
      <c r="J31" s="182" t="e">
        <f>SUM(I33:I40)</f>
        <v>#DIV/0!</v>
      </c>
    </row>
    <row r="32" spans="1:11">
      <c r="A32" s="177"/>
      <c r="B32" s="172"/>
      <c r="C32" s="178"/>
      <c r="D32" s="148"/>
      <c r="E32" s="148"/>
      <c r="F32" s="148"/>
      <c r="G32" s="148"/>
      <c r="H32" s="149"/>
      <c r="I32" s="149"/>
      <c r="J32" s="196"/>
      <c r="K32" s="193"/>
    </row>
    <row r="33" spans="1:11" ht="20.25">
      <c r="A33" s="186" t="s">
        <v>77</v>
      </c>
      <c r="B33" s="213" t="s">
        <v>72</v>
      </c>
      <c r="C33" s="173"/>
      <c r="D33" s="154">
        <v>0</v>
      </c>
      <c r="E33" s="170" t="s">
        <v>36</v>
      </c>
      <c r="F33" s="207"/>
      <c r="G33" s="185">
        <f t="shared" ref="G33" si="4">+D33*F33</f>
        <v>0</v>
      </c>
      <c r="H33" s="149"/>
      <c r="I33" s="206" t="e">
        <f t="shared" ref="I33:I39" si="5">+G33/$H$50</f>
        <v>#DIV/0!</v>
      </c>
      <c r="K33" s="193"/>
    </row>
    <row r="34" spans="1:11" ht="20.25">
      <c r="A34" s="186" t="s">
        <v>78</v>
      </c>
      <c r="B34" s="215" t="s">
        <v>73</v>
      </c>
      <c r="C34" s="173"/>
      <c r="D34" s="154">
        <v>0</v>
      </c>
      <c r="E34" s="170" t="s">
        <v>37</v>
      </c>
      <c r="F34" s="207"/>
      <c r="G34" s="185">
        <f t="shared" ref="G34:G39" si="6">+D34*F34</f>
        <v>0</v>
      </c>
      <c r="H34" s="149"/>
      <c r="I34" s="206" t="e">
        <f t="shared" si="5"/>
        <v>#DIV/0!</v>
      </c>
      <c r="K34" s="193"/>
    </row>
    <row r="35" spans="1:11" ht="20.25">
      <c r="A35" s="186" t="s">
        <v>79</v>
      </c>
      <c r="B35" s="215" t="s">
        <v>74</v>
      </c>
      <c r="C35" s="173"/>
      <c r="D35" s="154">
        <v>0</v>
      </c>
      <c r="E35" s="170" t="s">
        <v>37</v>
      </c>
      <c r="F35" s="207"/>
      <c r="G35" s="185">
        <f t="shared" si="6"/>
        <v>0</v>
      </c>
      <c r="H35" s="149"/>
      <c r="I35" s="206" t="e">
        <f t="shared" si="5"/>
        <v>#DIV/0!</v>
      </c>
      <c r="K35" s="193"/>
    </row>
    <row r="36" spans="1:11" ht="20.25">
      <c r="A36" s="186" t="s">
        <v>80</v>
      </c>
      <c r="B36" s="215" t="s">
        <v>75</v>
      </c>
      <c r="C36" s="173"/>
      <c r="D36" s="154">
        <v>0</v>
      </c>
      <c r="E36" s="170" t="s">
        <v>37</v>
      </c>
      <c r="F36" s="207"/>
      <c r="G36" s="185">
        <f t="shared" si="6"/>
        <v>0</v>
      </c>
      <c r="H36" s="149"/>
      <c r="I36" s="206" t="e">
        <f t="shared" si="5"/>
        <v>#DIV/0!</v>
      </c>
      <c r="K36" s="193"/>
    </row>
    <row r="37" spans="1:11" ht="20.25">
      <c r="A37" s="186" t="s">
        <v>81</v>
      </c>
      <c r="B37" s="213" t="s">
        <v>59</v>
      </c>
      <c r="C37" s="173"/>
      <c r="D37" s="154">
        <v>0</v>
      </c>
      <c r="E37" s="170" t="s">
        <v>36</v>
      </c>
      <c r="F37" s="207"/>
      <c r="G37" s="185">
        <f t="shared" si="6"/>
        <v>0</v>
      </c>
      <c r="H37" s="149"/>
      <c r="I37" s="206" t="e">
        <f t="shared" si="5"/>
        <v>#DIV/0!</v>
      </c>
      <c r="K37" s="193"/>
    </row>
    <row r="38" spans="1:11" ht="20.25">
      <c r="A38" s="186" t="s">
        <v>82</v>
      </c>
      <c r="B38" s="213" t="s">
        <v>76</v>
      </c>
      <c r="C38" s="173"/>
      <c r="D38" s="154">
        <v>0</v>
      </c>
      <c r="E38" s="170" t="s">
        <v>36</v>
      </c>
      <c r="F38" s="207"/>
      <c r="G38" s="185">
        <f t="shared" si="6"/>
        <v>0</v>
      </c>
      <c r="H38" s="149"/>
      <c r="I38" s="206" t="e">
        <f t="shared" si="5"/>
        <v>#DIV/0!</v>
      </c>
      <c r="K38" s="193"/>
    </row>
    <row r="39" spans="1:11" ht="20.25">
      <c r="A39" s="186" t="s">
        <v>83</v>
      </c>
      <c r="B39" s="213" t="s">
        <v>54</v>
      </c>
      <c r="C39" s="173"/>
      <c r="D39" s="154">
        <v>0</v>
      </c>
      <c r="E39" s="170" t="s">
        <v>36</v>
      </c>
      <c r="F39" s="207"/>
      <c r="G39" s="185">
        <f t="shared" si="6"/>
        <v>0</v>
      </c>
      <c r="H39" s="149"/>
      <c r="I39" s="206" t="e">
        <f t="shared" si="5"/>
        <v>#DIV/0!</v>
      </c>
      <c r="K39" s="193"/>
    </row>
    <row r="40" spans="1:11" s="2" customFormat="1" ht="15.75" thickBot="1">
      <c r="A40" s="174"/>
      <c r="B40" s="231"/>
      <c r="C40" s="231"/>
      <c r="D40" s="179"/>
      <c r="E40" s="179"/>
      <c r="F40" s="179"/>
      <c r="G40" s="179"/>
      <c r="H40" s="180"/>
      <c r="I40" s="180"/>
      <c r="J40" s="180"/>
      <c r="K40" s="192"/>
    </row>
    <row r="41" spans="1:11" ht="21" thickBot="1">
      <c r="A41" s="189">
        <v>4</v>
      </c>
      <c r="B41" s="210" t="s">
        <v>84</v>
      </c>
      <c r="C41" s="176"/>
      <c r="D41" s="167"/>
      <c r="E41" s="168"/>
      <c r="F41" s="168"/>
      <c r="G41" s="168"/>
      <c r="H41" s="169">
        <f>SUM(G43:G48)</f>
        <v>0</v>
      </c>
      <c r="I41" s="190"/>
      <c r="J41" s="182" t="e">
        <f>SUM(I43:I48)</f>
        <v>#DIV/0!</v>
      </c>
    </row>
    <row r="42" spans="1:11">
      <c r="A42" s="177"/>
      <c r="B42" s="172"/>
      <c r="C42" s="178"/>
      <c r="D42" s="148"/>
      <c r="E42" s="148"/>
      <c r="F42" s="148"/>
      <c r="G42" s="148"/>
      <c r="H42" s="149"/>
      <c r="I42" s="149"/>
      <c r="J42" s="196"/>
      <c r="K42" s="193"/>
    </row>
    <row r="43" spans="1:11" ht="15.75">
      <c r="A43" s="183" t="s">
        <v>9</v>
      </c>
      <c r="B43" s="213" t="s">
        <v>85</v>
      </c>
      <c r="C43" s="173"/>
      <c r="D43" s="154">
        <v>0</v>
      </c>
      <c r="E43" s="170" t="s">
        <v>36</v>
      </c>
      <c r="F43" s="154"/>
      <c r="G43" s="185">
        <f t="shared" ref="G43" si="7">+D43*F43</f>
        <v>0</v>
      </c>
      <c r="H43" s="149"/>
      <c r="I43" s="206" t="e">
        <f>+G43/$H$50</f>
        <v>#DIV/0!</v>
      </c>
      <c r="K43" s="193"/>
    </row>
    <row r="44" spans="1:11" ht="15.75">
      <c r="A44" s="183" t="s">
        <v>90</v>
      </c>
      <c r="B44" s="216" t="s">
        <v>86</v>
      </c>
      <c r="C44" s="173"/>
      <c r="D44" s="154">
        <v>0</v>
      </c>
      <c r="E44" s="170" t="s">
        <v>36</v>
      </c>
      <c r="F44" s="154"/>
      <c r="G44" s="185">
        <f t="shared" ref="G44:G47" si="8">+D44*F44</f>
        <v>0</v>
      </c>
      <c r="H44" s="149"/>
      <c r="I44" s="206" t="e">
        <f>+G44/$H$50</f>
        <v>#DIV/0!</v>
      </c>
      <c r="K44" s="193"/>
    </row>
    <row r="45" spans="1:11" ht="15.75">
      <c r="A45" s="183" t="s">
        <v>91</v>
      </c>
      <c r="B45" s="216" t="s">
        <v>87</v>
      </c>
      <c r="C45" s="173"/>
      <c r="D45" s="154">
        <v>0</v>
      </c>
      <c r="E45" s="170" t="s">
        <v>36</v>
      </c>
      <c r="F45" s="154"/>
      <c r="G45" s="185">
        <f t="shared" si="8"/>
        <v>0</v>
      </c>
      <c r="H45" s="149"/>
      <c r="I45" s="206" t="e">
        <f>+G45/$H$50</f>
        <v>#DIV/0!</v>
      </c>
      <c r="K45" s="193"/>
    </row>
    <row r="46" spans="1:11" ht="15.75">
      <c r="A46" s="183" t="s">
        <v>92</v>
      </c>
      <c r="B46" s="217" t="s">
        <v>88</v>
      </c>
      <c r="C46" s="173"/>
      <c r="D46" s="154">
        <v>0</v>
      </c>
      <c r="E46" s="170" t="s">
        <v>36</v>
      </c>
      <c r="F46" s="154"/>
      <c r="G46" s="185">
        <f t="shared" si="8"/>
        <v>0</v>
      </c>
      <c r="H46" s="149"/>
      <c r="I46" s="206" t="e">
        <f>+G46/$H$50</f>
        <v>#DIV/0!</v>
      </c>
      <c r="K46" s="193"/>
    </row>
    <row r="47" spans="1:11" ht="18.75" customHeight="1">
      <c r="A47" s="183" t="s">
        <v>93</v>
      </c>
      <c r="B47" s="216" t="s">
        <v>89</v>
      </c>
      <c r="C47" s="173"/>
      <c r="D47" s="154">
        <v>0</v>
      </c>
      <c r="E47" s="170" t="s">
        <v>36</v>
      </c>
      <c r="F47" s="154"/>
      <c r="G47" s="185">
        <f t="shared" si="8"/>
        <v>0</v>
      </c>
      <c r="H47" s="149"/>
      <c r="I47" s="206" t="e">
        <f>+G47/$H$50</f>
        <v>#DIV/0!</v>
      </c>
      <c r="K47" s="193"/>
    </row>
    <row r="48" spans="1:11" s="2" customFormat="1" ht="15.75">
      <c r="A48" s="218"/>
      <c r="B48" s="219"/>
      <c r="C48" s="173"/>
      <c r="D48" s="197"/>
      <c r="E48" s="198"/>
      <c r="F48" s="197"/>
      <c r="G48" s="179"/>
      <c r="H48" s="180"/>
      <c r="I48" s="220"/>
      <c r="K48" s="192"/>
    </row>
    <row r="49" spans="1:10" s="193" customFormat="1" ht="15.75" thickBot="1">
      <c r="B49" s="211"/>
      <c r="C49" s="211"/>
    </row>
    <row r="50" spans="1:10" s="205" customFormat="1" ht="29.25" thickBot="1">
      <c r="A50" s="227" t="s">
        <v>52</v>
      </c>
      <c r="B50" s="228"/>
      <c r="C50" s="199"/>
      <c r="D50" s="200"/>
      <c r="E50" s="201"/>
      <c r="F50" s="201"/>
      <c r="G50" s="202"/>
      <c r="H50" s="203">
        <f>SUM(H12:H49)</f>
        <v>0</v>
      </c>
      <c r="I50" s="204"/>
      <c r="J50" s="203" t="e">
        <f>SUM(J12:J49)</f>
        <v>#DIV/0!</v>
      </c>
    </row>
    <row r="51" spans="1:10">
      <c r="B51" s="1"/>
      <c r="C51" s="1"/>
    </row>
    <row r="52" spans="1:10" s="2" customFormat="1">
      <c r="A52"/>
      <c r="B52" s="1"/>
      <c r="C52" s="1"/>
      <c r="D52"/>
      <c r="E52"/>
      <c r="F52"/>
      <c r="G52"/>
      <c r="H52"/>
      <c r="I52"/>
      <c r="J52"/>
    </row>
    <row r="53" spans="1:10" ht="21" customHeight="1">
      <c r="B53" s="1"/>
      <c r="C53" s="1"/>
    </row>
    <row r="54" spans="1:10">
      <c r="B54" s="1"/>
      <c r="C54" s="1"/>
    </row>
    <row r="59" spans="1:10" s="2" customFormat="1">
      <c r="A59"/>
      <c r="B59"/>
      <c r="C59"/>
      <c r="D59"/>
      <c r="E59"/>
      <c r="F59"/>
      <c r="G59"/>
      <c r="H59"/>
      <c r="I59"/>
      <c r="J59"/>
    </row>
    <row r="69" ht="31.5" customHeight="1"/>
    <row r="75" ht="15" customHeight="1"/>
  </sheetData>
  <mergeCells count="9">
    <mergeCell ref="A50:B50"/>
    <mergeCell ref="H5:J5"/>
    <mergeCell ref="H7:J7"/>
    <mergeCell ref="A9:C9"/>
    <mergeCell ref="B21:C21"/>
    <mergeCell ref="B30:C30"/>
    <mergeCell ref="B40:C40"/>
    <mergeCell ref="I9:J9"/>
    <mergeCell ref="B23:J24"/>
  </mergeCells>
  <dataValidations count="1">
    <dataValidation type="list" allowBlank="1" showInputMessage="1" showErrorMessage="1" sqref="E25:E29 E33:E39 E14:E20 E43:E48">
      <formula1>"U, GL, ML, M2, M3, MES"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</vt:lpstr>
      <vt:lpstr>RUBRADO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Rosanna Pini</cp:lastModifiedBy>
  <cp:lastPrinted>2015-05-12T18:57:44Z</cp:lastPrinted>
  <dcterms:created xsi:type="dcterms:W3CDTF">2013-03-18T18:41:53Z</dcterms:created>
  <dcterms:modified xsi:type="dcterms:W3CDTF">2015-05-12T18:58:18Z</dcterms:modified>
</cp:coreProperties>
</file>