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/>
  <mc:AlternateContent xmlns:mc="http://schemas.openxmlformats.org/markup-compatibility/2006">
    <mc:Choice Requires="x15">
      <x15ac:absPath xmlns:x15ac="http://schemas.microsoft.com/office/spreadsheetml/2010/11/ac" url="https://cndorguy.sharepoint.com/sites/FISU/Shared Documents/General/LL 07-2024 salto compra materiales/Pliego Web/"/>
    </mc:Choice>
  </mc:AlternateContent>
  <xr:revisionPtr revIDLastSave="10" documentId="11_C3A06B76FA3757643C92213B11D56D22F2353E0B" xr6:coauthVersionLast="47" xr6:coauthVersionMax="47" xr10:uidLastSave="{E86B87EA-4BDD-45CF-A6C2-60422993289F}"/>
  <bookViews>
    <workbookView xWindow="-108" yWindow="-108" windowWidth="23256" windowHeight="12576" xr2:uid="{00000000-000D-0000-FFFF-FFFF00000000}"/>
  </bookViews>
  <sheets>
    <sheet name="Hoja1" sheetId="1" r:id="rId1"/>
  </sheets>
  <definedNames>
    <definedName name="_xlnm._FilterDatabase" localSheetId="0" hidden="1">Hoja1!$B$5:$F$5</definedName>
    <definedName name="_xlnm.Print_Area" localSheetId="0">Hoja1!$A$3:$F$321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18" i="1" l="1"/>
  <c r="F282" i="1"/>
  <c r="F270" i="1"/>
  <c r="F271" i="1"/>
  <c r="F263" i="1"/>
  <c r="F262" i="1"/>
  <c r="F266" i="1"/>
  <c r="F267" i="1"/>
  <c r="F265" i="1"/>
  <c r="F255" i="1"/>
  <c r="F256" i="1"/>
  <c r="F101" i="1" l="1"/>
  <c r="F91" i="1"/>
  <c r="F94" i="1"/>
  <c r="F99" i="1"/>
  <c r="F104" i="1"/>
  <c r="F107" i="1"/>
  <c r="F106" i="1"/>
  <c r="F245" i="1"/>
  <c r="F247" i="1"/>
  <c r="F244" i="1"/>
  <c r="F246" i="1"/>
  <c r="F250" i="1"/>
  <c r="F249" i="1"/>
  <c r="F243" i="1"/>
  <c r="F253" i="1"/>
  <c r="F76" i="1"/>
  <c r="F220" i="1" l="1"/>
  <c r="F198" i="1"/>
  <c r="E15" i="1" l="1"/>
  <c r="F15" i="1" s="1"/>
  <c r="E208" i="1"/>
  <c r="F208" i="1" s="1"/>
  <c r="E204" i="1"/>
  <c r="E203" i="1"/>
  <c r="F203" i="1" s="1"/>
  <c r="E213" i="1"/>
  <c r="F213" i="1" s="1"/>
  <c r="E202" i="1"/>
  <c r="F202" i="1" s="1"/>
  <c r="F199" i="1"/>
  <c r="F227" i="1"/>
  <c r="E156" i="1"/>
  <c r="F156" i="1" s="1"/>
  <c r="E113" i="1"/>
  <c r="F113" i="1" s="1"/>
  <c r="E140" i="1"/>
  <c r="F140" i="1" s="1"/>
  <c r="E121" i="1"/>
  <c r="F121" i="1" s="1"/>
  <c r="E123" i="1"/>
  <c r="F123" i="1" s="1"/>
  <c r="E132" i="1"/>
  <c r="F132" i="1" s="1"/>
  <c r="F127" i="1"/>
  <c r="E67" i="1"/>
  <c r="F67" i="1" s="1"/>
  <c r="E66" i="1"/>
  <c r="F66" i="1" s="1"/>
  <c r="F64" i="1"/>
  <c r="E25" i="1"/>
  <c r="F25" i="1" s="1"/>
  <c r="E84" i="1"/>
  <c r="F84" i="1" s="1"/>
  <c r="E24" i="1"/>
  <c r="F24" i="1" s="1"/>
  <c r="E77" i="1"/>
  <c r="F77" i="1" s="1"/>
  <c r="E31" i="1"/>
  <c r="F31" i="1" s="1"/>
  <c r="E30" i="1"/>
  <c r="F30" i="1" s="1"/>
  <c r="E27" i="1"/>
  <c r="F27" i="1" s="1"/>
  <c r="E17" i="1"/>
  <c r="F17" i="1" s="1"/>
  <c r="E18" i="1"/>
  <c r="F18" i="1" s="1"/>
  <c r="F10" i="1"/>
  <c r="F32" i="1"/>
  <c r="F45" i="1"/>
  <c r="F46" i="1"/>
  <c r="F7" i="1"/>
  <c r="F314" i="1"/>
  <c r="F8" i="1"/>
  <c r="F9" i="1"/>
  <c r="F11" i="1"/>
  <c r="F12" i="1"/>
  <c r="F13" i="1"/>
  <c r="F14" i="1"/>
  <c r="F16" i="1"/>
  <c r="F19" i="1"/>
  <c r="F20" i="1"/>
  <c r="F21" i="1"/>
  <c r="F22" i="1"/>
  <c r="F23" i="1"/>
  <c r="F26" i="1"/>
  <c r="F28" i="1"/>
  <c r="F29" i="1"/>
  <c r="F33" i="1"/>
  <c r="F34" i="1"/>
  <c r="F35" i="1"/>
  <c r="F36" i="1"/>
  <c r="F37" i="1"/>
  <c r="F38" i="1"/>
  <c r="F39" i="1"/>
  <c r="F40" i="1"/>
  <c r="F41" i="1"/>
  <c r="F42" i="1"/>
  <c r="F43" i="1"/>
  <c r="F44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3" i="1"/>
  <c r="F65" i="1"/>
  <c r="F69" i="1"/>
  <c r="F70" i="1"/>
  <c r="F71" i="1"/>
  <c r="F72" i="1"/>
  <c r="F74" i="1"/>
  <c r="F75" i="1"/>
  <c r="F78" i="1"/>
  <c r="F79" i="1"/>
  <c r="F82" i="1"/>
  <c r="F83" i="1"/>
  <c r="F85" i="1"/>
  <c r="F86" i="1"/>
  <c r="F87" i="1"/>
  <c r="F88" i="1"/>
  <c r="F89" i="1"/>
  <c r="F80" i="1"/>
  <c r="F81" i="1"/>
  <c r="F90" i="1"/>
  <c r="F92" i="1"/>
  <c r="F95" i="1"/>
  <c r="F96" i="1"/>
  <c r="F97" i="1"/>
  <c r="F98" i="1"/>
  <c r="F100" i="1"/>
  <c r="F102" i="1"/>
  <c r="F103" i="1"/>
  <c r="F105" i="1"/>
  <c r="F108" i="1"/>
  <c r="F109" i="1"/>
  <c r="F112" i="1"/>
  <c r="F114" i="1"/>
  <c r="F115" i="1"/>
  <c r="F116" i="1"/>
  <c r="F117" i="1"/>
  <c r="F118" i="1"/>
  <c r="F119" i="1"/>
  <c r="F120" i="1"/>
  <c r="F122" i="1"/>
  <c r="F124" i="1"/>
  <c r="F125" i="1"/>
  <c r="F126" i="1"/>
  <c r="F128" i="1"/>
  <c r="F129" i="1"/>
  <c r="F130" i="1"/>
  <c r="F131" i="1"/>
  <c r="F133" i="1"/>
  <c r="F134" i="1"/>
  <c r="F135" i="1"/>
  <c r="F136" i="1"/>
  <c r="F137" i="1"/>
  <c r="F138" i="1"/>
  <c r="F139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200" i="1"/>
  <c r="F201" i="1"/>
  <c r="F204" i="1"/>
  <c r="F205" i="1"/>
  <c r="F207" i="1"/>
  <c r="F206" i="1"/>
  <c r="F209" i="1"/>
  <c r="F210" i="1"/>
  <c r="F211" i="1"/>
  <c r="F212" i="1"/>
  <c r="F215" i="1"/>
  <c r="F216" i="1"/>
  <c r="F217" i="1"/>
  <c r="F218" i="1"/>
  <c r="F219" i="1"/>
  <c r="F221" i="1"/>
  <c r="F222" i="1"/>
  <c r="F223" i="1"/>
  <c r="F224" i="1"/>
  <c r="F225" i="1"/>
  <c r="F226" i="1"/>
  <c r="F228" i="1"/>
  <c r="F229" i="1"/>
  <c r="F230" i="1"/>
  <c r="F231" i="1"/>
  <c r="F233" i="1"/>
  <c r="F234" i="1"/>
  <c r="F235" i="1"/>
  <c r="F236" i="1"/>
  <c r="F237" i="1"/>
  <c r="F238" i="1"/>
  <c r="F239" i="1"/>
  <c r="F240" i="1"/>
  <c r="F241" i="1"/>
  <c r="F242" i="1"/>
  <c r="F248" i="1"/>
  <c r="F251" i="1"/>
  <c r="F252" i="1"/>
  <c r="F254" i="1"/>
  <c r="F257" i="1"/>
  <c r="F258" i="1"/>
  <c r="F259" i="1"/>
  <c r="F260" i="1"/>
  <c r="F261" i="1"/>
  <c r="F264" i="1"/>
  <c r="F269" i="1"/>
  <c r="F272" i="1"/>
  <c r="F273" i="1"/>
  <c r="F274" i="1"/>
  <c r="F275" i="1"/>
  <c r="F276" i="1"/>
  <c r="F277" i="1"/>
  <c r="F278" i="1"/>
  <c r="F279" i="1"/>
  <c r="F280" i="1"/>
  <c r="F281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9" i="1" l="1"/>
  <c r="F320" i="1" l="1"/>
</calcChain>
</file>

<file path=xl/sharedStrings.xml><?xml version="1.0" encoding="utf-8"?>
<sst xmlns="http://schemas.openxmlformats.org/spreadsheetml/2006/main" count="618" uniqueCount="335">
  <si>
    <t>MATERIAL</t>
  </si>
  <si>
    <t>UNIDAD</t>
  </si>
  <si>
    <t>kg</t>
  </si>
  <si>
    <t>tachos (bolsa)</t>
  </si>
  <si>
    <t>Bloques de hormigón vibrado (19 x 39 x 12)</t>
  </si>
  <si>
    <t>unidad</t>
  </si>
  <si>
    <t>bolsa 20kg</t>
  </si>
  <si>
    <t>bolsa 25kg</t>
  </si>
  <si>
    <t>Hierro tratado ø6 adm 500 (6 mts.)</t>
  </si>
  <si>
    <t>Hierro tratado ø8 adm 500 (12 mts.)</t>
  </si>
  <si>
    <t>m2</t>
  </si>
  <si>
    <t>Pedregullo lavado en tacho</t>
  </si>
  <si>
    <t>Tosca</t>
  </si>
  <si>
    <t>m3</t>
  </si>
  <si>
    <t>ABERTURAS</t>
  </si>
  <si>
    <t>Poliuretano para amure de aberturas</t>
  </si>
  <si>
    <t>REVESTIMIENTO</t>
  </si>
  <si>
    <t>Revestimiento de pared 30x60 (aprox) color blanco</t>
  </si>
  <si>
    <t>Revestimiento de piso cerámico grado 4 (mín) 45x45 (aprox) color gris</t>
  </si>
  <si>
    <t>CUBIERTA</t>
  </si>
  <si>
    <t>Tirantes madera eucaliptus cepillado en dos caras 2" x 6", largo 3,30</t>
  </si>
  <si>
    <t>Tornillos 22/70</t>
  </si>
  <si>
    <t>CIELORRASO</t>
  </si>
  <si>
    <t>Taco 8mm y tornillo para soleras</t>
  </si>
  <si>
    <t>Cinta de papel para yeso rollo 75mts</t>
  </si>
  <si>
    <t>Enduido interior</t>
  </si>
  <si>
    <t>Perfil montante 34mm</t>
  </si>
  <si>
    <t>Perfil solera 35mm</t>
  </si>
  <si>
    <t>SANITARIA</t>
  </si>
  <si>
    <t>SANITARIA DESAGÜES</t>
  </si>
  <si>
    <t>Adhesivo pvc 250 cc</t>
  </si>
  <si>
    <t>Adhesivo pvc 500 cc</t>
  </si>
  <si>
    <t>Boca de desague pvc</t>
  </si>
  <si>
    <t>Camara de inspeccion nicoll, profundidad: 60 cm</t>
  </si>
  <si>
    <t>Caño pvc 110 (*1.8 liviano, largo: 3 m para ventilación)</t>
  </si>
  <si>
    <t>Caño pvc 160 (*3.2 pesado, largo: 3 m para desagues)</t>
  </si>
  <si>
    <t>Caño pvc 40 (*3.2 pesado, largo: 3 m para desagues)</t>
  </si>
  <si>
    <t>Caño pvc 50 (*3.2 pesado, largo: 3 m para desagues)</t>
  </si>
  <si>
    <t>Caño pvc 63 (*3.2 pesado, largo: 3 m para desagues)</t>
  </si>
  <si>
    <t>Cubo, hormigón de 20  x20, altura 20cm</t>
  </si>
  <si>
    <t>Cubo, hormigón de 40 x 40, altura 20</t>
  </si>
  <si>
    <t>Cubo, hormigón de 60 x 60, altura 20 cm</t>
  </si>
  <si>
    <t>Cupla liso pvc h-h 110</t>
  </si>
  <si>
    <t>Cupla liso pvc h-h 50</t>
  </si>
  <si>
    <t>Cupla liso pvc h-h 63</t>
  </si>
  <si>
    <t>Marco con tapa y contratapa 60 x 60 hormigón</t>
  </si>
  <si>
    <t>Marco y tapa lisa, hormigón de 20 x 20</t>
  </si>
  <si>
    <t>Marco y tapa lisa, hormigón de 40 x 40</t>
  </si>
  <si>
    <t>Pileta de patio de hormigon con salida de caño pvc110</t>
  </si>
  <si>
    <t>Receptáculo desague ducha pvc 40</t>
  </si>
  <si>
    <t>Rejilla pvc 10x10</t>
  </si>
  <si>
    <t>Sifón de cocina acceplast para pileta simple</t>
  </si>
  <si>
    <t>Sifón extensible corrugado blanco 72cm universal pileta baño</t>
  </si>
  <si>
    <t>SANITARIA ABASTECIMIENTO</t>
  </si>
  <si>
    <t>Caño termofusión acqua system 4 m x 20 mm</t>
  </si>
  <si>
    <t>Curva termofusión 20mm</t>
  </si>
  <si>
    <t>Llave de paso termofusión esférica 20mm</t>
  </si>
  <si>
    <t>Tapón termofusión 20mm</t>
  </si>
  <si>
    <t>Te termofusión 20mm</t>
  </si>
  <si>
    <t>Sobrepasaje termofusión 20mm</t>
  </si>
  <si>
    <t>APARATOS Y ACCESORIOS</t>
  </si>
  <si>
    <t>Aro de goma para inodoro</t>
  </si>
  <si>
    <t>Grifería monocomando ducha (igual modelo que griferia pileta)</t>
  </si>
  <si>
    <t>Kit de fijación para inodoro</t>
  </si>
  <si>
    <t>Mueble bajo mesada de melamina blanca 18mm, zócalo o patas incorporado, 3 puertas ( 2 a eje de pileta de cocina).</t>
  </si>
  <si>
    <t>ELÉCTRICA</t>
  </si>
  <si>
    <t>m</t>
  </si>
  <si>
    <t>Cable unifilar blanco 2 mm</t>
  </si>
  <si>
    <t>Cable unifilar celeste 1 mm</t>
  </si>
  <si>
    <t>Cable unifilar celeste 2 mm</t>
  </si>
  <si>
    <t>Cable unifilar verde / amarillo tierra 1mm</t>
  </si>
  <si>
    <t>Cable unifilar verde / amarillo tierra 2mm</t>
  </si>
  <si>
    <t>Caja de embutir brazo</t>
  </si>
  <si>
    <t>Caja exterior 3 módulos</t>
  </si>
  <si>
    <t>Caño corrugado 20mm</t>
  </si>
  <si>
    <t>Llave termomagnética 10 amperes</t>
  </si>
  <si>
    <t>Llave termomagnética 15 amperes</t>
  </si>
  <si>
    <t>Plaqueta armada c/interruptor bipolar blanco</t>
  </si>
  <si>
    <t>Tablero de distribución ext. 4 módulos con tapa</t>
  </si>
  <si>
    <t>Arco de sierra ajustable 12"</t>
  </si>
  <si>
    <t>Balde de obra 10 lts</t>
  </si>
  <si>
    <t>Cabos de palas</t>
  </si>
  <si>
    <t>Carretilla 55 Lts</t>
  </si>
  <si>
    <t>Cinta Métrica 10m</t>
  </si>
  <si>
    <t>Cuchara Albañil Punta redonda</t>
  </si>
  <si>
    <t>Escuadra de Acero Inoxidable 30cm</t>
  </si>
  <si>
    <t>Fretacho</t>
  </si>
  <si>
    <t>Guante Descarne Corto</t>
  </si>
  <si>
    <t>Guante grueso 180</t>
  </si>
  <si>
    <t>Hojas para sierra 12"</t>
  </si>
  <si>
    <t>Lentes de protección personal</t>
  </si>
  <si>
    <t>Llana Plana</t>
  </si>
  <si>
    <t>Llave francesa</t>
  </si>
  <si>
    <t>Maceta de acero con mango de madera</t>
  </si>
  <si>
    <t>Maceta de goma</t>
  </si>
  <si>
    <t>Martillo uña 600 g</t>
  </si>
  <si>
    <t>Metro de Carpintero</t>
  </si>
  <si>
    <t>Nivel burbuja 80cm</t>
  </si>
  <si>
    <t>Pala de Boleo</t>
  </si>
  <si>
    <t>Pala de corte</t>
  </si>
  <si>
    <t>Pala pocera</t>
  </si>
  <si>
    <t>Pico Punta y Pala Con Cabo</t>
  </si>
  <si>
    <t xml:space="preserve">Pinza Alicate Corte Diagonal 6''  </t>
  </si>
  <si>
    <t>Pinza Alicate punta fina</t>
  </si>
  <si>
    <t>Pinza Alicate universal</t>
  </si>
  <si>
    <t>Pinza pico Loro</t>
  </si>
  <si>
    <t>Punta Cortafierros</t>
  </si>
  <si>
    <t>Regla de aluminio 2 mts</t>
  </si>
  <si>
    <t>Serrucho De Carpintero 508mm Mango Ergonómico Tramontina</t>
  </si>
  <si>
    <t>Tanza / Hilo Naranja Para Albañil 0.8 Mm X 100 Metros</t>
  </si>
  <si>
    <t>Tenaza</t>
  </si>
  <si>
    <t>Termofusora 1500w Ingco</t>
  </si>
  <si>
    <t>El envío incluye el flete y el personal para descarga a pie de camión</t>
  </si>
  <si>
    <t>ENVÍO</t>
  </si>
  <si>
    <t>OFERTA TOTAL SIN IVA</t>
  </si>
  <si>
    <t>IVA</t>
  </si>
  <si>
    <t>OFERTA TOTAL IVA INCLUIDO</t>
  </si>
  <si>
    <t>HERRAMIENTAS Y VARIOS</t>
  </si>
  <si>
    <t>Cadena patente 5mm (1,9m/kg)</t>
  </si>
  <si>
    <t>Candado</t>
  </si>
  <si>
    <t>Aerosol</t>
  </si>
  <si>
    <t>Cinta PARE amarilla 15cm x 100m</t>
  </si>
  <si>
    <t xml:space="preserve">Grampa 110  </t>
  </si>
  <si>
    <t xml:space="preserve">Pileta patio 110 mm PINOPLAST WEB P TAPA CIEGA </t>
  </si>
  <si>
    <t xml:space="preserve">Reducción 110/63 </t>
  </si>
  <si>
    <t xml:space="preserve">Reducción 160/110 </t>
  </si>
  <si>
    <t xml:space="preserve">Reducción 50/40 </t>
  </si>
  <si>
    <t xml:space="preserve">Reducción 63/50  </t>
  </si>
  <si>
    <t>Sombrerete PVC 63 mm</t>
  </si>
  <si>
    <t>Sombrerete PVC 110</t>
  </si>
  <si>
    <t xml:space="preserve">Tapa baja 110 mm </t>
  </si>
  <si>
    <t>Tapón c/rosca y aro PVC 160 mm</t>
  </si>
  <si>
    <t xml:space="preserve">Alargue carretel 4 Schuko 15 m </t>
  </si>
  <si>
    <t xml:space="preserve">Ficha Schuko hembra </t>
  </si>
  <si>
    <t>Ficha Schuko macho</t>
  </si>
  <si>
    <t xml:space="preserve">Mezcla fina </t>
  </si>
  <si>
    <t>Mezcla gruesa</t>
  </si>
  <si>
    <t xml:space="preserve">Super Seal Plus monocomponente (bolsa de 30 kg) </t>
  </si>
  <si>
    <t>Balasto</t>
  </si>
  <si>
    <t>Piedra para hormigón ciclópeo</t>
  </si>
  <si>
    <t>Ticholo 9 bocas 17 x 25 x 25</t>
  </si>
  <si>
    <t>Ticholo 6 bocas 12 x 25 x 25</t>
  </si>
  <si>
    <t>Ladrillo de campo comun (5,5 x 12 x 25)</t>
  </si>
  <si>
    <t>Malla alur 15 x 15 cm x 4,5 mm</t>
  </si>
  <si>
    <t xml:space="preserve">Malla alur 20 x 20 cm x 3,5 mm </t>
  </si>
  <si>
    <t>Alambre de atar de hierro recocido nº 18</t>
  </si>
  <si>
    <t>Alambre de atar de hierro recocido nº 14</t>
  </si>
  <si>
    <t>Hierro liso ø6 (6 mts.)</t>
  </si>
  <si>
    <t>Hierro liso ø8 (6 mts.)</t>
  </si>
  <si>
    <t>Babeta lateral chapa galvanizada 0,41mm x 3 m de largo</t>
  </si>
  <si>
    <t>Chapa galvanizada ondulada 0,50mm espesor x 2,13 x 1,08m</t>
  </si>
  <si>
    <t>Chapa galvanizada ondulada 0,50mm espesor x 4,57 x 1,08m</t>
  </si>
  <si>
    <t>Babeta frontal chapa galvanizada 0,41mm x 3 m de largo</t>
  </si>
  <si>
    <t>Limatesa chapa galvanizada 0,41 mm x 3 m de largo</t>
  </si>
  <si>
    <t>Hierro ángulo 2" x 1/8" (6 m largo)</t>
  </si>
  <si>
    <t>Tornillo + taco fischer largo 3" para hormigón</t>
  </si>
  <si>
    <t>Tornillo + taco fischer largo 4" para hormigón</t>
  </si>
  <si>
    <t>Tornillo largo 3/4" para madera</t>
  </si>
  <si>
    <t>Clavo torneado de 3" para chapa galvanizada con arandela de goma</t>
  </si>
  <si>
    <t>Tirafondos completo autorroscante,1/4"x 4" con arandela cóncava galvanizada y arandela de goma</t>
  </si>
  <si>
    <t>Clavo galvanizado 1” para madera</t>
  </si>
  <si>
    <t>Clavo galvanizado 2” para madera</t>
  </si>
  <si>
    <t>Clavo galvanizado 1,5” para madera</t>
  </si>
  <si>
    <t>Clavo común  2,5"</t>
  </si>
  <si>
    <t>Clavo común  2"</t>
  </si>
  <si>
    <t>Tuerca y arandela para barra roscada de 10 mm</t>
  </si>
  <si>
    <t>Osb 15,1 mm (1,22 x 2,44 m)</t>
  </si>
  <si>
    <t>Osb 11,1 mm (1,22 x 2,44 m)</t>
  </si>
  <si>
    <t>Osb 18,3 mm (1,22 x 2,44 m)</t>
  </si>
  <si>
    <t>Osb 25 mm (1,22 x 2,44 m)</t>
  </si>
  <si>
    <t>Tabla de encofrado de 0,025 x 0,15 x 3,30m</t>
  </si>
  <si>
    <t>Puntal de eucaliptus 10 cm de diámetro x 3 m</t>
  </si>
  <si>
    <t>Placa de espumaplast (poliestireno expandido) de 5cm de espesor x 1 m x 1 m</t>
  </si>
  <si>
    <t>Puerta interior de madera completa 0.75 x 2.05m. Marco madera eucaliptus 4”x1,5” Hoja bastidor de madera eucaliptus con enchapado madera. Herrajes: 3 bisagras de acero inoxidable 4x3"x2.5 mm, pestillo de acero inoxidable con llave</t>
  </si>
  <si>
    <t>Puerta de hierro completa de 0,80 x 2,05 con marco, hoja con ventana con reja en la parte superior. Incluye pomelas, cerrojo con llave y pestillo</t>
  </si>
  <si>
    <t>Ventana aluminio corrediza serie 20 de 1,20 x 1 m. Vidrio 4mm. Herrajes: cierre lateral lara, ruedas y felpillas</t>
  </si>
  <si>
    <t>Ventana aluminio corrediza serie 20 de 0,60 x 0,40 m. Vidrio 4mm fantasía. Herrajes cierre lateral lara, ruedas y felpillas</t>
  </si>
  <si>
    <t>Aro de hormigón 1,7 m de diámetro</t>
  </si>
  <si>
    <t>Caño pvc 110 (*3,2 pesado, largo: 3 m para desagues)</t>
  </si>
  <si>
    <t xml:space="preserve">Malla sombra </t>
  </si>
  <si>
    <t>Aro de hormigón 1 m de diámetro</t>
  </si>
  <si>
    <t>Tanque para agua potable de 250 litros aprobado normas UNIT</t>
  </si>
  <si>
    <t>Arena rubia lavada</t>
  </si>
  <si>
    <t>Arena terciada para hormigón</t>
  </si>
  <si>
    <t>Hierro tratado ø10 adm 500 (12 mts.)</t>
  </si>
  <si>
    <t>Caño pvc 40 (*1.8 liviano, largo: 3 m para ventilación)</t>
  </si>
  <si>
    <t>Caño pvc 50 (*1.8 liviano, largo: 3 m para ventilación)</t>
  </si>
  <si>
    <t>Caño pvc 63 (*1.8 liviano, largo: 3 m para ventilación)</t>
  </si>
  <si>
    <t>Codo 45º pvc 50 H-H</t>
  </si>
  <si>
    <t>Codo 90º pvc 110 M-H</t>
  </si>
  <si>
    <t>Codo 45º pvc 63 M-H</t>
  </si>
  <si>
    <t>Codo 90º pvc 50 H-H</t>
  </si>
  <si>
    <t>Codo 90º pvc 50 M-H</t>
  </si>
  <si>
    <t xml:space="preserve">Codo 45° pvc 110 M-H </t>
  </si>
  <si>
    <t xml:space="preserve">Codo 45º pvc 110 H-H </t>
  </si>
  <si>
    <t>Codo 45º pvc 40 M-H</t>
  </si>
  <si>
    <t>Codo 90º pvc 40 H-H</t>
  </si>
  <si>
    <t>Codo 45º pvc 40 H-H</t>
  </si>
  <si>
    <t>Codo 45º pvc 50 M-H</t>
  </si>
  <si>
    <t>Codo 45º pvc 63 H-H</t>
  </si>
  <si>
    <t>Codo 90º pvc 110 H-H</t>
  </si>
  <si>
    <t>Codo 45º pvc 160 M-H</t>
  </si>
  <si>
    <t>Codo 45º pvc 160 H-H</t>
  </si>
  <si>
    <t>Codo 90º pvc 160 H-H</t>
  </si>
  <si>
    <t>Codo 90º pvc 160 M-H</t>
  </si>
  <si>
    <t>Codo 90º pvc 40 M-H</t>
  </si>
  <si>
    <t>Codo 90º pvc 63 H-H</t>
  </si>
  <si>
    <t>Codo 90º pvc 63 M-H</t>
  </si>
  <si>
    <t>Caja sifonada de pvc 15 x 15</t>
  </si>
  <si>
    <t>Codo 90° termofusión 20mm</t>
  </si>
  <si>
    <t>Codo 90° termofusión 20mm con inserto macho de 1/2"</t>
  </si>
  <si>
    <t>Codo 90° termofusión 20mm con inserto hembra de 1/2"</t>
  </si>
  <si>
    <t>Cupla termofusión 20 mm</t>
  </si>
  <si>
    <t>Codo 45° termofusión 20mm M-H</t>
  </si>
  <si>
    <t>Codo 45° termofusión 20mm H-H</t>
  </si>
  <si>
    <t>Colilla H-H 40cm (cisterna) de 1/2"</t>
  </si>
  <si>
    <t>Colillas 40 cm para juego grifería agua fría y caliente pileta baño</t>
  </si>
  <si>
    <t>Colillas 40 cm para grifería agua fría y caliente pileta cocina</t>
  </si>
  <si>
    <t>Grifería monocomando pileta de cocina (agua fría y caliente)</t>
  </si>
  <si>
    <t>Grifería monocomando baño, agua fría y caliente (igual modelo que griferia ducha)</t>
  </si>
  <si>
    <t>Inodoro con mochila blanco (igual modelo que lavatorio)</t>
  </si>
  <si>
    <t>bolsa 8 kg</t>
  </si>
  <si>
    <t xml:space="preserve">Cal en polvo para blanqueo con fijador </t>
  </si>
  <si>
    <t>Plaqueta armada c/interruptor bipolar + toma 3 en línea blanco</t>
  </si>
  <si>
    <t>Disco diamantado 9"</t>
  </si>
  <si>
    <t>Osb 9 mm (1,22 x 2,44 m)</t>
  </si>
  <si>
    <t xml:space="preserve">Ramal T pvc 160 mm MHH REDI </t>
  </si>
  <si>
    <t xml:space="preserve">Ramal T pvc 110 mm HHH </t>
  </si>
  <si>
    <t xml:space="preserve">Ramal T pvc 110 mm MHH </t>
  </si>
  <si>
    <t xml:space="preserve">Ramal T pvc 50 mm HHH  </t>
  </si>
  <si>
    <t xml:space="preserve">Ramal T pvc 50 mm MHH  </t>
  </si>
  <si>
    <t>Ramal T pvc 110 mm M-H con tapa rosca inspección</t>
  </si>
  <si>
    <t xml:space="preserve">Ramal T pvc 40 mm HHH  </t>
  </si>
  <si>
    <t xml:space="preserve">Ramal T pvc 40 mm MHH  </t>
  </si>
  <si>
    <t xml:space="preserve">Ramal T pvc 63 mm HHH  </t>
  </si>
  <si>
    <t xml:space="preserve">Ramal T pvc 63 mm MHH  </t>
  </si>
  <si>
    <t>Ramal Y pvc 110 / 63 MHH</t>
  </si>
  <si>
    <t xml:space="preserve">Ramal Y pvc 110 mm HHH </t>
  </si>
  <si>
    <t xml:space="preserve">Ramal Y pvc 110 mm MHH </t>
  </si>
  <si>
    <t xml:space="preserve">Ramal Y pvc 160 mm MHH REDI </t>
  </si>
  <si>
    <t xml:space="preserve">Ramal Y pvc 40 mm HHH  </t>
  </si>
  <si>
    <t xml:space="preserve">Ramal Y pvc 40 mm MHH  </t>
  </si>
  <si>
    <t xml:space="preserve">Ramal Y pvc 50 mm HHH  </t>
  </si>
  <si>
    <t xml:space="preserve">Ramal Y pvc 50 mm MHH  </t>
  </si>
  <si>
    <t xml:space="preserve">Ramal Y pvc 63 mm HHH  </t>
  </si>
  <si>
    <t xml:space="preserve">Ramal Y pvc 63 mm MHH  </t>
  </si>
  <si>
    <t>Ramal Y pvc 110 / 50 MHH</t>
  </si>
  <si>
    <t>Cable unifilar blanco 1 mm</t>
  </si>
  <si>
    <t>litro</t>
  </si>
  <si>
    <t>rollo 10 m</t>
  </si>
  <si>
    <t xml:space="preserve">Membrana asfáltica de espesor 4 mm aluminizada </t>
  </si>
  <si>
    <t>balde 20 kg</t>
  </si>
  <si>
    <t xml:space="preserve">Membrana líquida Sikacryl blanca </t>
  </si>
  <si>
    <t>-</t>
  </si>
  <si>
    <t>Chocla</t>
  </si>
  <si>
    <t>Manguera de nivel 1/2"</t>
  </si>
  <si>
    <t>Lima media caña metálica 8" con mango</t>
  </si>
  <si>
    <t>Lima redonda metálica 8" con mango</t>
  </si>
  <si>
    <t>Bloques U de hormigón vibrado (19 x 39 x 12)</t>
  </si>
  <si>
    <t>bolsa 25 kg</t>
  </si>
  <si>
    <t xml:space="preserve">Bindafix impermeable </t>
  </si>
  <si>
    <t>bolsa 1 kg</t>
  </si>
  <si>
    <t>Pastina binda juntas blanco</t>
  </si>
  <si>
    <t>Lana de vidrio con aluminio Isover 50mm rollo de 1,20 x 16 m</t>
  </si>
  <si>
    <t>Masilla lisa para yeso Ancaflex caja de 20 kg</t>
  </si>
  <si>
    <t>Placa de yeso estándar de 9,5mm x 1,20 x 2,40 m</t>
  </si>
  <si>
    <t>Grasera Lider aprobada - tapa redonda hermética con sello. Capacidad: 13 litros Modelo: lider iv múltiple</t>
  </si>
  <si>
    <t>CÓDIGO DE ARTÍCULO</t>
  </si>
  <si>
    <t>Cisterna exterior de PVC Inplast con bajada y cono de goma</t>
  </si>
  <si>
    <t>Lavatorio de baño con pedestal y válvula, color blanco  (igual modelo que inodoro)</t>
  </si>
  <si>
    <t>Mesada granito 20mm 1,20 x 0,55 con pileta simple incorporada, con válvula</t>
  </si>
  <si>
    <t>Polietileno 100 micrones ancho 1 m, tubular (ancho útil 2 m)</t>
  </si>
  <si>
    <t>Polietileno 200 micrones ancho 1 m, tubular (ancho útil 2 m)</t>
  </si>
  <si>
    <t>Inodoro alto con mochila blanco (para baño accesible)</t>
  </si>
  <si>
    <t>Asa cromada para bañera de 40 cm (para baño accesible)</t>
  </si>
  <si>
    <t>Asa cromada para bañera de 60 cm (para baño accesible)</t>
  </si>
  <si>
    <t>Barra para ducha rebatible 60 cm (para baño accesible)</t>
  </si>
  <si>
    <t>Barral para ducha 48 cm (para baño accesible)</t>
  </si>
  <si>
    <t>Taco fischer N° 8 con arandela</t>
  </si>
  <si>
    <t>Cemento de albañilería Articor / Ancaplast. Bolsa de 20kg</t>
  </si>
  <si>
    <t>Cemento Portland gris estructural (bolsas de 25 kg)</t>
  </si>
  <si>
    <t>Clavo común 1,5"</t>
  </si>
  <si>
    <r>
      <t xml:space="preserve">Conductor bajo goma 2 x 2 mm </t>
    </r>
    <r>
      <rPr>
        <sz val="14"/>
        <rFont val="Arial"/>
        <family val="2"/>
      </rPr>
      <t>(100 mts)</t>
    </r>
  </si>
  <si>
    <t>CANTIDAD</t>
  </si>
  <si>
    <t>Inodoro corto blanco (igual modelo que lavatorio)</t>
  </si>
  <si>
    <t>Cáñamo bolsa de 100 gs</t>
  </si>
  <si>
    <t xml:space="preserve">Canilla para lavarropas 1/2" x 3/4" cromada </t>
  </si>
  <si>
    <t>Hidrófugo Sika (por litro)</t>
  </si>
  <si>
    <t>Sifón desconector nicoll 110 pvc</t>
  </si>
  <si>
    <t>Rejilla plástico cuadrada 10x10, para codo 110</t>
  </si>
  <si>
    <t>Rejilla plástico cuadrada 10x10, para codo 50</t>
  </si>
  <si>
    <t>Llave diferencial 32A 30mA clase ac std</t>
  </si>
  <si>
    <t>Fondo cámara , hormigón de 40 x 40</t>
  </si>
  <si>
    <t>Fondo cámara, hormigón 60 x 60, recto ó ramal para red de 110</t>
  </si>
  <si>
    <t>PRECIO UNITARIO (SIN IVA)</t>
  </si>
  <si>
    <t>TOTAL POR ARTÍCULO   (SIN IVA)</t>
  </si>
  <si>
    <t>Tirante de madera semi dura, eucaliptus o similar de 2" x 2" x 5,5 m</t>
  </si>
  <si>
    <t xml:space="preserve">Tirante de madera semi dura, eucaliptus o similar de 3" x 2" x 2,40 m </t>
  </si>
  <si>
    <t xml:space="preserve">Tirante de madera semi dura, eucaliptus o similar de 3" x 2" x 4,5 m </t>
  </si>
  <si>
    <t xml:space="preserve">Tirante de madera semi dura, eucaliptus o similar de 6" x 2" x 2,4 m </t>
  </si>
  <si>
    <t>Tirante de madera semi dura, eucaliptus o similar de 6" x 2" x 4,5 m</t>
  </si>
  <si>
    <t>Tirante de madera semi dura, eucaliptus o similar de 6" x 3" x 4,5 m</t>
  </si>
  <si>
    <t>Tirante de pino nacional de 2" x 2" x 3,3 m</t>
  </si>
  <si>
    <t>Tirante de pino nacional de 4" x 2" x 3,3 m</t>
  </si>
  <si>
    <t>Caño estructural de 40 x 80 x 2 mm (barra de 6 m)</t>
  </si>
  <si>
    <t xml:space="preserve">Tornillo para chapa punta mecha de 25 mm x 6 mm con arandela de goma  </t>
  </si>
  <si>
    <t>Jabalina de cobre de 1,5 m para descarga a tierra con morceto</t>
  </si>
  <si>
    <t>Cinta aisladora</t>
  </si>
  <si>
    <t>Ducto plástico blanco con adhesivo 18 x 21 mm (2 m de largo)</t>
  </si>
  <si>
    <t>Ducto plástico blanco con adhesivo 27 x 30 mm (2 m de largo)</t>
  </si>
  <si>
    <t xml:space="preserve">Codo interno blanco para ducto de 18 x 21 </t>
  </si>
  <si>
    <t>Codo externo blanco para ducto de 18 x 21</t>
  </si>
  <si>
    <t xml:space="preserve">Codo interno blanco para ducto de 27 x 30 </t>
  </si>
  <si>
    <t>Codo externo blanco para ducto de 27 x 30</t>
  </si>
  <si>
    <t>Tornillos T1 punta aguja</t>
  </si>
  <si>
    <t>Tornillos T2 punta mecha</t>
  </si>
  <si>
    <t>Tornillos T1 punta mecha</t>
  </si>
  <si>
    <t>Tornillos T2 punta aguja</t>
  </si>
  <si>
    <t>Placas machimbradas de pvc blanco para cielorraso de 200 x 7 mm (largo 3m)</t>
  </si>
  <si>
    <t>Moldura de borde pvc blanco para cielorraso (largo 3m)</t>
  </si>
  <si>
    <t>Canto interno para moldura de borde pvc blanco para cielorraso</t>
  </si>
  <si>
    <t>Llave interruptor simple exterior</t>
  </si>
  <si>
    <t>Llave interruptor doble exterior</t>
  </si>
  <si>
    <t xml:space="preserve">Toma corriente exterior 3 en línea </t>
  </si>
  <si>
    <t xml:space="preserve">Toma corriente exterior schuko </t>
  </si>
  <si>
    <t xml:space="preserve">Toma corriente exterior combinado schuko + dos 3 en línea </t>
  </si>
  <si>
    <t>Porta lámpara Edison curvo</t>
  </si>
  <si>
    <t>Porta lámpara Edison recto</t>
  </si>
  <si>
    <t>Regleta de unión</t>
  </si>
  <si>
    <t>Tijera de corte de chapa</t>
  </si>
  <si>
    <t>Disco diamantado 4 1/2"</t>
  </si>
  <si>
    <t>Amoladora angular 9" Ingco</t>
  </si>
  <si>
    <t>Amoladora angular 4 1/2" Ingco</t>
  </si>
  <si>
    <t>Perfil montante de 70 mm</t>
  </si>
  <si>
    <t>LLAMADO 07/2024 FISU - LISTADO DE MATERIALES A COTIZAR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</si>
</sst>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[$-C0A]General"/>
    <numFmt numFmtId="165" formatCode="[$-C0A]0.00"/>
    <numFmt numFmtId="166" formatCode="[$-C0A]0"/>
  </numFmts>
  <fonts count="14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1"/>
    </font>
    <font>
      <sz val="10"/>
      <color rgb="FF000000"/>
      <name val="Arial"/>
      <family val="2"/>
      <charset val="1"/>
    </font>
    <font>
      <sz val="14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u/>
      <sz val="24"/>
      <name val="Calibri"/>
      <family val="2"/>
      <scheme val="minor"/>
    </font>
    <font>
      <sz val="11"/>
      <name val="Calibri"/>
      <family val="2"/>
      <scheme val="minor"/>
    </font>
    <font>
      <sz val="14"/>
      <name val="Arial"/>
      <family val="2"/>
      <charset val="1"/>
    </font>
    <font>
      <sz val="12"/>
      <name val="Arial"/>
      <family val="2"/>
      <charset val="1"/>
    </font>
    <font>
      <b/>
      <sz val="14"/>
      <name val="Arial"/>
      <family val="2"/>
      <charset val="1"/>
    </font>
    <font>
      <sz val="14"/>
      <name val="Calibri"/>
      <family val="2"/>
      <scheme val="minor"/>
    </font>
    <font>
      <sz val="12"/>
      <name val="Arial"/>
    </font>
    <font>
      <b/>
      <u/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/>
      <top/>
      <bottom/>
      <diagonal/>
    </border>
  </borders>
  <cellStyleXfs count="4">
    <xf numFmtId="0" fontId="0" fillId="0" borderId="0"/>
    <xf numFmtId="164" fontId="1" fillId="0" borderId="0"/>
    <xf numFmtId="165" fontId="2" fillId="0" borderId="0"/>
    <xf numFmtId="0" fontId="4" fillId="0" borderId="0"/>
  </cellStyleXfs>
  <cellXfs count="72">
    <xf numFmtId="0" fontId="0" fillId="0" borderId="0" xfId="0"/>
    <xf numFmtId="2" fontId="5" fillId="0" borderId="9" xfId="0" applyNumberFormat="1" applyFont="1" applyBorder="1" applyAlignment="1">
      <alignment horizontal="center" vertical="center"/>
    </xf>
    <xf numFmtId="4" fontId="3" fillId="0" borderId="4" xfId="0" applyNumberFormat="1" applyFont="1" applyBorder="1" applyAlignment="1">
      <alignment vertical="center"/>
    </xf>
    <xf numFmtId="4" fontId="3" fillId="0" borderId="5" xfId="0" applyNumberFormat="1" applyFont="1" applyBorder="1" applyAlignment="1">
      <alignment vertical="center"/>
    </xf>
    <xf numFmtId="3" fontId="3" fillId="0" borderId="5" xfId="0" applyNumberFormat="1" applyFont="1" applyBorder="1" applyAlignment="1">
      <alignment vertical="center"/>
    </xf>
    <xf numFmtId="0" fontId="7" fillId="0" borderId="0" xfId="0" applyFont="1" applyAlignment="1">
      <alignment vertical="center"/>
    </xf>
    <xf numFmtId="164" fontId="8" fillId="0" borderId="0" xfId="1" applyFont="1" applyAlignment="1">
      <alignment vertical="center"/>
    </xf>
    <xf numFmtId="164" fontId="8" fillId="0" borderId="0" xfId="1" applyFont="1" applyAlignment="1">
      <alignment horizontal="center" vertical="center"/>
    </xf>
    <xf numFmtId="3" fontId="8" fillId="0" borderId="0" xfId="1" applyNumberFormat="1" applyFont="1" applyAlignment="1">
      <alignment horizontal="center" vertical="center"/>
    </xf>
    <xf numFmtId="164" fontId="8" fillId="0" borderId="2" xfId="1" applyFont="1" applyBorder="1" applyAlignment="1">
      <alignment horizontal="center" vertical="center" wrapText="1"/>
    </xf>
    <xf numFmtId="164" fontId="5" fillId="0" borderId="1" xfId="1" applyFont="1" applyBorder="1" applyAlignment="1">
      <alignment horizontal="left" vertical="center" wrapText="1"/>
    </xf>
    <xf numFmtId="3" fontId="8" fillId="0" borderId="2" xfId="1" applyNumberFormat="1" applyFont="1" applyBorder="1" applyAlignment="1">
      <alignment horizontal="center" vertical="center" wrapText="1"/>
    </xf>
    <xf numFmtId="164" fontId="5" fillId="0" borderId="3" xfId="1" applyFont="1" applyBorder="1" applyAlignment="1">
      <alignment horizontal="left" vertical="center" wrapText="1"/>
    </xf>
    <xf numFmtId="164" fontId="8" fillId="0" borderId="3" xfId="1" applyFont="1" applyBorder="1" applyAlignment="1">
      <alignment horizontal="center" vertical="center" wrapText="1"/>
    </xf>
    <xf numFmtId="3" fontId="8" fillId="0" borderId="0" xfId="1" applyNumberFormat="1" applyFont="1" applyAlignment="1">
      <alignment horizontal="center" vertical="center" wrapText="1"/>
    </xf>
    <xf numFmtId="164" fontId="8" fillId="0" borderId="0" xfId="1" applyFont="1" applyAlignment="1">
      <alignment horizontal="center" vertical="center" wrapText="1"/>
    </xf>
    <xf numFmtId="0" fontId="9" fillId="0" borderId="4" xfId="0" applyFont="1" applyBorder="1" applyAlignment="1">
      <alignment vertical="center"/>
    </xf>
    <xf numFmtId="165" fontId="8" fillId="0" borderId="4" xfId="2" applyFont="1" applyBorder="1" applyAlignment="1">
      <alignment vertical="center"/>
    </xf>
    <xf numFmtId="166" fontId="8" fillId="0" borderId="5" xfId="2" applyNumberFormat="1" applyFont="1" applyBorder="1" applyAlignment="1">
      <alignment horizontal="center" vertical="center"/>
    </xf>
    <xf numFmtId="4" fontId="8" fillId="0" borderId="4" xfId="1" applyNumberFormat="1" applyFont="1" applyBorder="1" applyAlignment="1">
      <alignment horizontal="center" vertical="center"/>
    </xf>
    <xf numFmtId="3" fontId="8" fillId="0" borderId="4" xfId="1" applyNumberFormat="1" applyFont="1" applyBorder="1" applyAlignment="1">
      <alignment horizontal="center" vertical="center"/>
    </xf>
    <xf numFmtId="165" fontId="8" fillId="0" borderId="5" xfId="2" applyFont="1" applyBorder="1" applyAlignment="1">
      <alignment horizontal="center" vertical="center"/>
    </xf>
    <xf numFmtId="164" fontId="8" fillId="0" borderId="4" xfId="1" applyFont="1" applyBorder="1" applyAlignment="1">
      <alignment vertical="center"/>
    </xf>
    <xf numFmtId="165" fontId="8" fillId="0" borderId="5" xfId="1" applyNumberFormat="1" applyFont="1" applyBorder="1" applyAlignment="1">
      <alignment horizontal="center" vertical="center"/>
    </xf>
    <xf numFmtId="0" fontId="8" fillId="0" borderId="4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166" fontId="8" fillId="0" borderId="5" xfId="1" applyNumberFormat="1" applyFont="1" applyBorder="1" applyAlignment="1">
      <alignment horizontal="center" vertical="center"/>
    </xf>
    <xf numFmtId="0" fontId="3" fillId="0" borderId="4" xfId="0" applyFont="1" applyBorder="1" applyAlignment="1">
      <alignment vertical="center" wrapText="1"/>
    </xf>
    <xf numFmtId="165" fontId="8" fillId="0" borderId="5" xfId="2" applyFont="1" applyBorder="1" applyAlignment="1">
      <alignment horizontal="center" vertical="center" wrapText="1"/>
    </xf>
    <xf numFmtId="0" fontId="8" fillId="0" borderId="4" xfId="0" applyFont="1" applyBorder="1" applyAlignment="1">
      <alignment vertical="center" wrapText="1"/>
    </xf>
    <xf numFmtId="0" fontId="3" fillId="0" borderId="3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8" fillId="0" borderId="3" xfId="0" applyFont="1" applyBorder="1" applyAlignment="1">
      <alignment vertical="center" wrapText="1"/>
    </xf>
    <xf numFmtId="164" fontId="8" fillId="0" borderId="3" xfId="1" applyFont="1" applyBorder="1" applyAlignment="1">
      <alignment vertical="center"/>
    </xf>
    <xf numFmtId="165" fontId="8" fillId="0" borderId="4" xfId="1" applyNumberFormat="1" applyFont="1" applyBorder="1" applyAlignment="1">
      <alignment horizontal="center" vertical="center"/>
    </xf>
    <xf numFmtId="166" fontId="8" fillId="0" borderId="4" xfId="2" applyNumberFormat="1" applyFont="1" applyBorder="1" applyAlignment="1">
      <alignment horizontal="center" vertical="center"/>
    </xf>
    <xf numFmtId="0" fontId="10" fillId="2" borderId="6" xfId="0" applyFont="1" applyFill="1" applyBorder="1" applyAlignment="1">
      <alignment vertical="center"/>
    </xf>
    <xf numFmtId="165" fontId="8" fillId="0" borderId="4" xfId="2" applyFont="1" applyBorder="1" applyAlignment="1">
      <alignment horizontal="center" vertical="center" wrapText="1"/>
    </xf>
    <xf numFmtId="0" fontId="10" fillId="2" borderId="7" xfId="0" applyFont="1" applyFill="1" applyBorder="1" applyAlignment="1">
      <alignment vertical="center"/>
    </xf>
    <xf numFmtId="0" fontId="8" fillId="0" borderId="4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10" fillId="2" borderId="8" xfId="0" applyFont="1" applyFill="1" applyBorder="1" applyAlignment="1">
      <alignment vertical="center"/>
    </xf>
    <xf numFmtId="0" fontId="8" fillId="0" borderId="0" xfId="0" applyFont="1" applyAlignment="1">
      <alignment vertical="center"/>
    </xf>
    <xf numFmtId="0" fontId="10" fillId="0" borderId="6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164" fontId="8" fillId="0" borderId="9" xfId="0" applyNumberFormat="1" applyFont="1" applyBorder="1" applyAlignment="1">
      <alignment vertical="center"/>
    </xf>
    <xf numFmtId="0" fontId="11" fillId="0" borderId="0" xfId="0" applyFont="1" applyAlignment="1">
      <alignment vertical="center"/>
    </xf>
    <xf numFmtId="164" fontId="3" fillId="0" borderId="9" xfId="0" applyNumberFormat="1" applyFont="1" applyBorder="1" applyAlignment="1">
      <alignment vertical="center"/>
    </xf>
    <xf numFmtId="0" fontId="3" fillId="0" borderId="9" xfId="0" applyFont="1" applyBorder="1" applyAlignment="1">
      <alignment vertical="center" wrapText="1"/>
    </xf>
    <xf numFmtId="165" fontId="8" fillId="0" borderId="4" xfId="2" applyFont="1" applyBorder="1" applyAlignment="1">
      <alignment horizontal="center" vertical="center"/>
    </xf>
    <xf numFmtId="0" fontId="10" fillId="0" borderId="10" xfId="0" applyFont="1" applyBorder="1" applyAlignment="1">
      <alignment vertical="center"/>
    </xf>
    <xf numFmtId="164" fontId="12" fillId="0" borderId="0" xfId="0" applyNumberFormat="1" applyFont="1"/>
    <xf numFmtId="4" fontId="8" fillId="0" borderId="0" xfId="0" applyNumberFormat="1" applyFont="1" applyAlignment="1">
      <alignment vertical="center"/>
    </xf>
    <xf numFmtId="3" fontId="8" fillId="0" borderId="0" xfId="0" applyNumberFormat="1" applyFont="1" applyAlignment="1">
      <alignment vertical="center"/>
    </xf>
    <xf numFmtId="0" fontId="9" fillId="0" borderId="5" xfId="0" applyFont="1" applyBorder="1" applyAlignment="1">
      <alignment vertical="center"/>
    </xf>
    <xf numFmtId="0" fontId="1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4" fontId="3" fillId="0" borderId="0" xfId="1" applyNumberFormat="1" applyFont="1" applyAlignment="1">
      <alignment horizontal="right" vertical="center"/>
    </xf>
    <xf numFmtId="3" fontId="3" fillId="0" borderId="0" xfId="1" applyNumberFormat="1" applyFont="1" applyAlignment="1">
      <alignment horizontal="right" vertical="center"/>
    </xf>
    <xf numFmtId="4" fontId="7" fillId="0" borderId="0" xfId="0" applyNumberFormat="1" applyFont="1" applyAlignment="1">
      <alignment vertical="center"/>
    </xf>
    <xf numFmtId="3" fontId="5" fillId="0" borderId="0" xfId="0" applyNumberFormat="1" applyFont="1" applyAlignment="1">
      <alignment horizontal="right" vertical="center"/>
    </xf>
    <xf numFmtId="4" fontId="3" fillId="0" borderId="2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4" fontId="3" fillId="0" borderId="0" xfId="0" applyNumberFormat="1" applyFont="1" applyAlignment="1">
      <alignment horizontal="center" vertical="center"/>
    </xf>
    <xf numFmtId="3" fontId="8" fillId="0" borderId="0" xfId="1" applyNumberFormat="1" applyFont="1" applyAlignment="1">
      <alignment vertical="center"/>
    </xf>
    <xf numFmtId="3" fontId="7" fillId="0" borderId="0" xfId="0" applyNumberFormat="1" applyFont="1" applyAlignment="1">
      <alignment vertical="center"/>
    </xf>
    <xf numFmtId="164" fontId="6" fillId="0" borderId="0" xfId="1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4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4">
    <cellStyle name="Excel Built-in Normal" xfId="1" xr:uid="{00000000-0005-0000-0000-000000000000}"/>
    <cellStyle name="Excel Built-in Normal 1" xfId="2" xr:uid="{00000000-0005-0000-0000-000001000000}"/>
    <cellStyle name="Normal" xfId="0" builtinId="0"/>
    <cellStyle name="Normal 2" xfId="3" xr:uid="{00000000-0005-0000-0000-000003000000}"/>
  </cellStyles>
  <dxfs count="0"/>
  <tableStyles count="1" defaultTableStyle="TableStyleMedium2" defaultPivotStyle="PivotStyleLight16">
    <tableStyle name="Invisible" pivot="0" table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27000</xdr:colOff>
      <xdr:row>276</xdr:row>
      <xdr:rowOff>120600</xdr:rowOff>
    </xdr:from>
    <xdr:to>
      <xdr:col>1</xdr:col>
      <xdr:colOff>330120</xdr:colOff>
      <xdr:row>279</xdr:row>
      <xdr:rowOff>170868</xdr:rowOff>
    </xdr:to>
    <xdr:sp macro="" textlink="">
      <xdr:nvSpPr>
        <xdr:cNvPr id="2" name="selectCatalogForm:dataTable:0:expandContractImage_76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27000" y="50031600"/>
          <a:ext cx="303120" cy="70341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27000</xdr:colOff>
      <xdr:row>276</xdr:row>
      <xdr:rowOff>120600</xdr:rowOff>
    </xdr:from>
    <xdr:to>
      <xdr:col>1</xdr:col>
      <xdr:colOff>330120</xdr:colOff>
      <xdr:row>279</xdr:row>
      <xdr:rowOff>170868</xdr:rowOff>
    </xdr:to>
    <xdr:sp macro="" textlink="">
      <xdr:nvSpPr>
        <xdr:cNvPr id="3" name="selectCatalogForm:dataTable:0:expandContractImage_77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27000" y="50031600"/>
          <a:ext cx="303120" cy="70341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27000</xdr:colOff>
      <xdr:row>276</xdr:row>
      <xdr:rowOff>120600</xdr:rowOff>
    </xdr:from>
    <xdr:to>
      <xdr:col>1</xdr:col>
      <xdr:colOff>330120</xdr:colOff>
      <xdr:row>279</xdr:row>
      <xdr:rowOff>170868</xdr:rowOff>
    </xdr:to>
    <xdr:sp macro="" textlink="">
      <xdr:nvSpPr>
        <xdr:cNvPr id="4" name="selectCatalogForm:dataTable:0:expandContractImage_78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27000" y="50031600"/>
          <a:ext cx="303120" cy="70341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27000</xdr:colOff>
      <xdr:row>276</xdr:row>
      <xdr:rowOff>120600</xdr:rowOff>
    </xdr:from>
    <xdr:to>
      <xdr:col>1</xdr:col>
      <xdr:colOff>330120</xdr:colOff>
      <xdr:row>279</xdr:row>
      <xdr:rowOff>170868</xdr:rowOff>
    </xdr:to>
    <xdr:sp macro="" textlink="">
      <xdr:nvSpPr>
        <xdr:cNvPr id="5" name="selectCatalogForm:dataTable:0:expandContractImage_79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27000" y="50031600"/>
          <a:ext cx="303120" cy="70341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27000</xdr:colOff>
      <xdr:row>276</xdr:row>
      <xdr:rowOff>120600</xdr:rowOff>
    </xdr:from>
    <xdr:to>
      <xdr:col>1</xdr:col>
      <xdr:colOff>330120</xdr:colOff>
      <xdr:row>279</xdr:row>
      <xdr:rowOff>170868</xdr:rowOff>
    </xdr:to>
    <xdr:sp macro="" textlink="">
      <xdr:nvSpPr>
        <xdr:cNvPr id="6" name="selectCatalogForm:dataTable:0:expandContractImage_80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27000" y="50031600"/>
          <a:ext cx="303120" cy="70341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27000</xdr:colOff>
      <xdr:row>276</xdr:row>
      <xdr:rowOff>120600</xdr:rowOff>
    </xdr:from>
    <xdr:to>
      <xdr:col>1</xdr:col>
      <xdr:colOff>330120</xdr:colOff>
      <xdr:row>279</xdr:row>
      <xdr:rowOff>170868</xdr:rowOff>
    </xdr:to>
    <xdr:sp macro="" textlink="">
      <xdr:nvSpPr>
        <xdr:cNvPr id="7" name="selectCatalogForm:dataTable:0:expandContractImage_8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27000" y="50031600"/>
          <a:ext cx="303120" cy="70341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27000</xdr:colOff>
      <xdr:row>276</xdr:row>
      <xdr:rowOff>120600</xdr:rowOff>
    </xdr:from>
    <xdr:to>
      <xdr:col>1</xdr:col>
      <xdr:colOff>330120</xdr:colOff>
      <xdr:row>279</xdr:row>
      <xdr:rowOff>170868</xdr:rowOff>
    </xdr:to>
    <xdr:sp macro="" textlink="">
      <xdr:nvSpPr>
        <xdr:cNvPr id="8" name="selectCatalogForm:dataTable:0:expandContractImage_82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27000" y="50031600"/>
          <a:ext cx="303120" cy="70341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27000</xdr:colOff>
      <xdr:row>276</xdr:row>
      <xdr:rowOff>120600</xdr:rowOff>
    </xdr:from>
    <xdr:to>
      <xdr:col>1</xdr:col>
      <xdr:colOff>330120</xdr:colOff>
      <xdr:row>279</xdr:row>
      <xdr:rowOff>170868</xdr:rowOff>
    </xdr:to>
    <xdr:sp macro="" textlink="">
      <xdr:nvSpPr>
        <xdr:cNvPr id="9" name="selectCatalogForm:dataTable:0:expandContractImage_83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27000" y="50031600"/>
          <a:ext cx="303120" cy="70341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27000</xdr:colOff>
      <xdr:row>276</xdr:row>
      <xdr:rowOff>120600</xdr:rowOff>
    </xdr:from>
    <xdr:to>
      <xdr:col>1</xdr:col>
      <xdr:colOff>330120</xdr:colOff>
      <xdr:row>279</xdr:row>
      <xdr:rowOff>170868</xdr:rowOff>
    </xdr:to>
    <xdr:sp macro="" textlink="">
      <xdr:nvSpPr>
        <xdr:cNvPr id="10" name="selectCatalogForm:dataTable:0:expandContractImage_84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27000" y="50031600"/>
          <a:ext cx="303120" cy="70341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27000</xdr:colOff>
      <xdr:row>276</xdr:row>
      <xdr:rowOff>120600</xdr:rowOff>
    </xdr:from>
    <xdr:to>
      <xdr:col>1</xdr:col>
      <xdr:colOff>330120</xdr:colOff>
      <xdr:row>279</xdr:row>
      <xdr:rowOff>170868</xdr:rowOff>
    </xdr:to>
    <xdr:sp macro="" textlink="">
      <xdr:nvSpPr>
        <xdr:cNvPr id="11" name="selectCatalogForm:dataTable:0:expandContractImage_85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27000" y="50031600"/>
          <a:ext cx="303120" cy="70341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27000</xdr:colOff>
      <xdr:row>276</xdr:row>
      <xdr:rowOff>120600</xdr:rowOff>
    </xdr:from>
    <xdr:to>
      <xdr:col>1</xdr:col>
      <xdr:colOff>330120</xdr:colOff>
      <xdr:row>279</xdr:row>
      <xdr:rowOff>170868</xdr:rowOff>
    </xdr:to>
    <xdr:sp macro="" textlink="">
      <xdr:nvSpPr>
        <xdr:cNvPr id="12" name="selectCatalogForm:dataTable:0:expandContractImage_86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27000" y="50031600"/>
          <a:ext cx="303120" cy="70341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27000</xdr:colOff>
      <xdr:row>276</xdr:row>
      <xdr:rowOff>120600</xdr:rowOff>
    </xdr:from>
    <xdr:to>
      <xdr:col>1</xdr:col>
      <xdr:colOff>330120</xdr:colOff>
      <xdr:row>279</xdr:row>
      <xdr:rowOff>170868</xdr:rowOff>
    </xdr:to>
    <xdr:sp macro="" textlink="">
      <xdr:nvSpPr>
        <xdr:cNvPr id="13" name="selectCatalogForm:dataTable:0:expandContractImage_87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27000" y="50031600"/>
          <a:ext cx="303120" cy="70341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27000</xdr:colOff>
      <xdr:row>276</xdr:row>
      <xdr:rowOff>120600</xdr:rowOff>
    </xdr:from>
    <xdr:to>
      <xdr:col>1</xdr:col>
      <xdr:colOff>330120</xdr:colOff>
      <xdr:row>279</xdr:row>
      <xdr:rowOff>170868</xdr:rowOff>
    </xdr:to>
    <xdr:sp macro="" textlink="">
      <xdr:nvSpPr>
        <xdr:cNvPr id="14" name="selectCatalogForm:dataTable:0:expandContractImage_88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27000" y="50031600"/>
          <a:ext cx="303120" cy="70341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27000</xdr:colOff>
      <xdr:row>276</xdr:row>
      <xdr:rowOff>120600</xdr:rowOff>
    </xdr:from>
    <xdr:to>
      <xdr:col>1</xdr:col>
      <xdr:colOff>330120</xdr:colOff>
      <xdr:row>279</xdr:row>
      <xdr:rowOff>170868</xdr:rowOff>
    </xdr:to>
    <xdr:sp macro="" textlink="">
      <xdr:nvSpPr>
        <xdr:cNvPr id="15" name="selectCatalogForm:dataTable:0:expandContractImage_89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27000" y="50031600"/>
          <a:ext cx="303120" cy="70341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27000</xdr:colOff>
      <xdr:row>276</xdr:row>
      <xdr:rowOff>120600</xdr:rowOff>
    </xdr:from>
    <xdr:to>
      <xdr:col>1</xdr:col>
      <xdr:colOff>330120</xdr:colOff>
      <xdr:row>279</xdr:row>
      <xdr:rowOff>170868</xdr:rowOff>
    </xdr:to>
    <xdr:sp macro="" textlink="">
      <xdr:nvSpPr>
        <xdr:cNvPr id="16" name="selectCatalogForm:dataTable:0:expandContractImage_90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27000" y="50031600"/>
          <a:ext cx="303120" cy="70341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27000</xdr:colOff>
      <xdr:row>276</xdr:row>
      <xdr:rowOff>120600</xdr:rowOff>
    </xdr:from>
    <xdr:to>
      <xdr:col>1</xdr:col>
      <xdr:colOff>330120</xdr:colOff>
      <xdr:row>279</xdr:row>
      <xdr:rowOff>170868</xdr:rowOff>
    </xdr:to>
    <xdr:sp macro="" textlink="">
      <xdr:nvSpPr>
        <xdr:cNvPr id="17" name="selectCatalogForm:dataTable:0:expandContractImage_91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27000" y="50031600"/>
          <a:ext cx="303120" cy="70341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27000</xdr:colOff>
      <xdr:row>276</xdr:row>
      <xdr:rowOff>120600</xdr:rowOff>
    </xdr:from>
    <xdr:to>
      <xdr:col>1</xdr:col>
      <xdr:colOff>330120</xdr:colOff>
      <xdr:row>279</xdr:row>
      <xdr:rowOff>170868</xdr:rowOff>
    </xdr:to>
    <xdr:sp macro="" textlink="">
      <xdr:nvSpPr>
        <xdr:cNvPr id="18" name="selectCatalogForm:dataTable:0:expandContractImage_92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27000" y="50031600"/>
          <a:ext cx="303120" cy="70341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27000</xdr:colOff>
      <xdr:row>276</xdr:row>
      <xdr:rowOff>120600</xdr:rowOff>
    </xdr:from>
    <xdr:to>
      <xdr:col>1</xdr:col>
      <xdr:colOff>330120</xdr:colOff>
      <xdr:row>279</xdr:row>
      <xdr:rowOff>170868</xdr:rowOff>
    </xdr:to>
    <xdr:sp macro="" textlink="">
      <xdr:nvSpPr>
        <xdr:cNvPr id="19" name="selectCatalogForm:dataTable:0:expandContractImage_93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27000" y="50031600"/>
          <a:ext cx="303120" cy="70341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27000</xdr:colOff>
      <xdr:row>276</xdr:row>
      <xdr:rowOff>120600</xdr:rowOff>
    </xdr:from>
    <xdr:to>
      <xdr:col>1</xdr:col>
      <xdr:colOff>330120</xdr:colOff>
      <xdr:row>279</xdr:row>
      <xdr:rowOff>170868</xdr:rowOff>
    </xdr:to>
    <xdr:sp macro="" textlink="">
      <xdr:nvSpPr>
        <xdr:cNvPr id="20" name="selectCatalogForm:dataTable:0:expandContractImage_94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27000" y="50031600"/>
          <a:ext cx="303120" cy="70341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27000</xdr:colOff>
      <xdr:row>276</xdr:row>
      <xdr:rowOff>120600</xdr:rowOff>
    </xdr:from>
    <xdr:to>
      <xdr:col>1</xdr:col>
      <xdr:colOff>330120</xdr:colOff>
      <xdr:row>279</xdr:row>
      <xdr:rowOff>170868</xdr:rowOff>
    </xdr:to>
    <xdr:sp macro="" textlink="">
      <xdr:nvSpPr>
        <xdr:cNvPr id="21" name="selectCatalogForm:dataTable:0:expandContractImage_95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/>
      </xdr:nvSpPr>
      <xdr:spPr>
        <a:xfrm>
          <a:off x="27000" y="50031600"/>
          <a:ext cx="303120" cy="70341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27000</xdr:colOff>
      <xdr:row>276</xdr:row>
      <xdr:rowOff>120600</xdr:rowOff>
    </xdr:from>
    <xdr:to>
      <xdr:col>1</xdr:col>
      <xdr:colOff>330120</xdr:colOff>
      <xdr:row>279</xdr:row>
      <xdr:rowOff>170868</xdr:rowOff>
    </xdr:to>
    <xdr:sp macro="" textlink="">
      <xdr:nvSpPr>
        <xdr:cNvPr id="22" name="selectCatalogForm:dataTable:0:expandContractImage_96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/>
      </xdr:nvSpPr>
      <xdr:spPr>
        <a:xfrm>
          <a:off x="27000" y="50031600"/>
          <a:ext cx="303120" cy="70341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27000</xdr:colOff>
      <xdr:row>276</xdr:row>
      <xdr:rowOff>120600</xdr:rowOff>
    </xdr:from>
    <xdr:to>
      <xdr:col>1</xdr:col>
      <xdr:colOff>330120</xdr:colOff>
      <xdr:row>279</xdr:row>
      <xdr:rowOff>170868</xdr:rowOff>
    </xdr:to>
    <xdr:sp macro="" textlink="">
      <xdr:nvSpPr>
        <xdr:cNvPr id="23" name="selectCatalogForm:dataTable:0:expandContractImage_97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/>
      </xdr:nvSpPr>
      <xdr:spPr>
        <a:xfrm>
          <a:off x="27000" y="50031600"/>
          <a:ext cx="303120" cy="70341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27000</xdr:colOff>
      <xdr:row>276</xdr:row>
      <xdr:rowOff>120600</xdr:rowOff>
    </xdr:from>
    <xdr:to>
      <xdr:col>1</xdr:col>
      <xdr:colOff>330120</xdr:colOff>
      <xdr:row>279</xdr:row>
      <xdr:rowOff>170868</xdr:rowOff>
    </xdr:to>
    <xdr:sp macro="" textlink="">
      <xdr:nvSpPr>
        <xdr:cNvPr id="24" name="selectCatalogForm:dataTable:0:expandContractImage_98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/>
      </xdr:nvSpPr>
      <xdr:spPr>
        <a:xfrm>
          <a:off x="27000" y="50031600"/>
          <a:ext cx="303120" cy="70341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27000</xdr:colOff>
      <xdr:row>276</xdr:row>
      <xdr:rowOff>120600</xdr:rowOff>
    </xdr:from>
    <xdr:to>
      <xdr:col>1</xdr:col>
      <xdr:colOff>330120</xdr:colOff>
      <xdr:row>279</xdr:row>
      <xdr:rowOff>170868</xdr:rowOff>
    </xdr:to>
    <xdr:sp macro="" textlink="">
      <xdr:nvSpPr>
        <xdr:cNvPr id="25" name="selectCatalogForm:dataTable:0:expandContractImage_99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/>
      </xdr:nvSpPr>
      <xdr:spPr>
        <a:xfrm>
          <a:off x="27000" y="50031600"/>
          <a:ext cx="303120" cy="70341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27000</xdr:colOff>
      <xdr:row>276</xdr:row>
      <xdr:rowOff>120600</xdr:rowOff>
    </xdr:from>
    <xdr:to>
      <xdr:col>1</xdr:col>
      <xdr:colOff>330120</xdr:colOff>
      <xdr:row>279</xdr:row>
      <xdr:rowOff>170868</xdr:rowOff>
    </xdr:to>
    <xdr:sp macro="" textlink="">
      <xdr:nvSpPr>
        <xdr:cNvPr id="26" name="selectCatalogForm:dataTable:0:expandContractImage_100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/>
      </xdr:nvSpPr>
      <xdr:spPr>
        <a:xfrm>
          <a:off x="27000" y="50031600"/>
          <a:ext cx="303120" cy="70341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27000</xdr:colOff>
      <xdr:row>276</xdr:row>
      <xdr:rowOff>120600</xdr:rowOff>
    </xdr:from>
    <xdr:to>
      <xdr:col>1</xdr:col>
      <xdr:colOff>330120</xdr:colOff>
      <xdr:row>279</xdr:row>
      <xdr:rowOff>170868</xdr:rowOff>
    </xdr:to>
    <xdr:sp macro="" textlink="">
      <xdr:nvSpPr>
        <xdr:cNvPr id="27" name="selectCatalogForm:dataTable:0:expandContractImage_101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/>
      </xdr:nvSpPr>
      <xdr:spPr>
        <a:xfrm>
          <a:off x="27000" y="50031600"/>
          <a:ext cx="303120" cy="70341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27000</xdr:colOff>
      <xdr:row>276</xdr:row>
      <xdr:rowOff>120600</xdr:rowOff>
    </xdr:from>
    <xdr:to>
      <xdr:col>1</xdr:col>
      <xdr:colOff>330120</xdr:colOff>
      <xdr:row>279</xdr:row>
      <xdr:rowOff>170868</xdr:rowOff>
    </xdr:to>
    <xdr:sp macro="" textlink="">
      <xdr:nvSpPr>
        <xdr:cNvPr id="28" name="selectCatalogForm:dataTable:0:expandContractImage_102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/>
      </xdr:nvSpPr>
      <xdr:spPr>
        <a:xfrm>
          <a:off x="27000" y="50031600"/>
          <a:ext cx="303120" cy="70341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27000</xdr:colOff>
      <xdr:row>276</xdr:row>
      <xdr:rowOff>120600</xdr:rowOff>
    </xdr:from>
    <xdr:to>
      <xdr:col>1</xdr:col>
      <xdr:colOff>330120</xdr:colOff>
      <xdr:row>279</xdr:row>
      <xdr:rowOff>170868</xdr:rowOff>
    </xdr:to>
    <xdr:sp macro="" textlink="">
      <xdr:nvSpPr>
        <xdr:cNvPr id="29" name="selectCatalogForm:dataTable:0:expandContractImage_103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/>
      </xdr:nvSpPr>
      <xdr:spPr>
        <a:xfrm>
          <a:off x="27000" y="50031600"/>
          <a:ext cx="303120" cy="70341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27000</xdr:colOff>
      <xdr:row>276</xdr:row>
      <xdr:rowOff>120600</xdr:rowOff>
    </xdr:from>
    <xdr:to>
      <xdr:col>1</xdr:col>
      <xdr:colOff>330120</xdr:colOff>
      <xdr:row>279</xdr:row>
      <xdr:rowOff>170868</xdr:rowOff>
    </xdr:to>
    <xdr:sp macro="" textlink="">
      <xdr:nvSpPr>
        <xdr:cNvPr id="30" name="selectCatalogForm:dataTable:0:expandContractImage_104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/>
      </xdr:nvSpPr>
      <xdr:spPr>
        <a:xfrm>
          <a:off x="27000" y="50031600"/>
          <a:ext cx="303120" cy="70341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27000</xdr:colOff>
      <xdr:row>276</xdr:row>
      <xdr:rowOff>120600</xdr:rowOff>
    </xdr:from>
    <xdr:to>
      <xdr:col>1</xdr:col>
      <xdr:colOff>330120</xdr:colOff>
      <xdr:row>279</xdr:row>
      <xdr:rowOff>170868</xdr:rowOff>
    </xdr:to>
    <xdr:sp macro="" textlink="">
      <xdr:nvSpPr>
        <xdr:cNvPr id="31" name="selectCatalogForm:dataTable:0:expandContractImage_105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/>
      </xdr:nvSpPr>
      <xdr:spPr>
        <a:xfrm>
          <a:off x="27000" y="50031600"/>
          <a:ext cx="303120" cy="70341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27000</xdr:colOff>
      <xdr:row>276</xdr:row>
      <xdr:rowOff>120600</xdr:rowOff>
    </xdr:from>
    <xdr:to>
      <xdr:col>1</xdr:col>
      <xdr:colOff>330120</xdr:colOff>
      <xdr:row>279</xdr:row>
      <xdr:rowOff>170868</xdr:rowOff>
    </xdr:to>
    <xdr:sp macro="" textlink="">
      <xdr:nvSpPr>
        <xdr:cNvPr id="32" name="selectCatalogForm:dataTable:0:expandContractImage_106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/>
      </xdr:nvSpPr>
      <xdr:spPr>
        <a:xfrm>
          <a:off x="27000" y="50031600"/>
          <a:ext cx="303120" cy="70341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27000</xdr:colOff>
      <xdr:row>276</xdr:row>
      <xdr:rowOff>120600</xdr:rowOff>
    </xdr:from>
    <xdr:to>
      <xdr:col>1</xdr:col>
      <xdr:colOff>330120</xdr:colOff>
      <xdr:row>279</xdr:row>
      <xdr:rowOff>170868</xdr:rowOff>
    </xdr:to>
    <xdr:sp macro="" textlink="">
      <xdr:nvSpPr>
        <xdr:cNvPr id="33" name="selectCatalogForm:dataTable:0:expandContractImage_107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/>
      </xdr:nvSpPr>
      <xdr:spPr>
        <a:xfrm>
          <a:off x="27000" y="50031600"/>
          <a:ext cx="303120" cy="70341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27000</xdr:colOff>
      <xdr:row>276</xdr:row>
      <xdr:rowOff>120600</xdr:rowOff>
    </xdr:from>
    <xdr:to>
      <xdr:col>1</xdr:col>
      <xdr:colOff>330120</xdr:colOff>
      <xdr:row>279</xdr:row>
      <xdr:rowOff>170868</xdr:rowOff>
    </xdr:to>
    <xdr:sp macro="" textlink="">
      <xdr:nvSpPr>
        <xdr:cNvPr id="34" name="selectCatalogForm:dataTable:0:expandContractImage_108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/>
      </xdr:nvSpPr>
      <xdr:spPr>
        <a:xfrm>
          <a:off x="27000" y="50031600"/>
          <a:ext cx="303120" cy="70341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27000</xdr:colOff>
      <xdr:row>276</xdr:row>
      <xdr:rowOff>120600</xdr:rowOff>
    </xdr:from>
    <xdr:to>
      <xdr:col>1</xdr:col>
      <xdr:colOff>330120</xdr:colOff>
      <xdr:row>279</xdr:row>
      <xdr:rowOff>170868</xdr:rowOff>
    </xdr:to>
    <xdr:sp macro="" textlink="">
      <xdr:nvSpPr>
        <xdr:cNvPr id="35" name="selectCatalogForm:dataTable:0:expandContractImage_109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/>
      </xdr:nvSpPr>
      <xdr:spPr>
        <a:xfrm>
          <a:off x="27000" y="50031600"/>
          <a:ext cx="303120" cy="70341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27000</xdr:colOff>
      <xdr:row>276</xdr:row>
      <xdr:rowOff>120600</xdr:rowOff>
    </xdr:from>
    <xdr:to>
      <xdr:col>1</xdr:col>
      <xdr:colOff>330120</xdr:colOff>
      <xdr:row>279</xdr:row>
      <xdr:rowOff>170868</xdr:rowOff>
    </xdr:to>
    <xdr:sp macro="" textlink="">
      <xdr:nvSpPr>
        <xdr:cNvPr id="36" name="selectCatalogForm:dataTable:0:expandContractImage_110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/>
      </xdr:nvSpPr>
      <xdr:spPr>
        <a:xfrm>
          <a:off x="27000" y="50031600"/>
          <a:ext cx="303120" cy="70341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27000</xdr:colOff>
      <xdr:row>276</xdr:row>
      <xdr:rowOff>120600</xdr:rowOff>
    </xdr:from>
    <xdr:to>
      <xdr:col>1</xdr:col>
      <xdr:colOff>330120</xdr:colOff>
      <xdr:row>279</xdr:row>
      <xdr:rowOff>170868</xdr:rowOff>
    </xdr:to>
    <xdr:sp macro="" textlink="">
      <xdr:nvSpPr>
        <xdr:cNvPr id="37" name="selectCatalogForm:dataTable:0:expandContractImage_111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/>
      </xdr:nvSpPr>
      <xdr:spPr>
        <a:xfrm>
          <a:off x="27000" y="50031600"/>
          <a:ext cx="303120" cy="70341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27000</xdr:colOff>
      <xdr:row>276</xdr:row>
      <xdr:rowOff>120600</xdr:rowOff>
    </xdr:from>
    <xdr:to>
      <xdr:col>1</xdr:col>
      <xdr:colOff>330120</xdr:colOff>
      <xdr:row>279</xdr:row>
      <xdr:rowOff>170868</xdr:rowOff>
    </xdr:to>
    <xdr:sp macro="" textlink="">
      <xdr:nvSpPr>
        <xdr:cNvPr id="38" name="selectCatalogForm:dataTable:0:expandContractImage_112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/>
      </xdr:nvSpPr>
      <xdr:spPr>
        <a:xfrm>
          <a:off x="27000" y="50031600"/>
          <a:ext cx="303120" cy="70341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27000</xdr:colOff>
      <xdr:row>276</xdr:row>
      <xdr:rowOff>120600</xdr:rowOff>
    </xdr:from>
    <xdr:to>
      <xdr:col>1</xdr:col>
      <xdr:colOff>330120</xdr:colOff>
      <xdr:row>279</xdr:row>
      <xdr:rowOff>170868</xdr:rowOff>
    </xdr:to>
    <xdr:sp macro="" textlink="">
      <xdr:nvSpPr>
        <xdr:cNvPr id="39" name="selectCatalogForm:dataTable:0:expandContractImage_113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/>
      </xdr:nvSpPr>
      <xdr:spPr>
        <a:xfrm>
          <a:off x="27000" y="50031600"/>
          <a:ext cx="303120" cy="70341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27000</xdr:colOff>
      <xdr:row>16</xdr:row>
      <xdr:rowOff>146520</xdr:rowOff>
    </xdr:from>
    <xdr:to>
      <xdr:col>1</xdr:col>
      <xdr:colOff>330120</xdr:colOff>
      <xdr:row>20</xdr:row>
      <xdr:rowOff>155967</xdr:rowOff>
    </xdr:to>
    <xdr:sp macro="" textlink="">
      <xdr:nvSpPr>
        <xdr:cNvPr id="40" name="selectCatalogForm:dataTable:0:expandContractImage_114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/>
      </xdr:nvSpPr>
      <xdr:spPr>
        <a:xfrm>
          <a:off x="27000" y="4261320"/>
          <a:ext cx="303120" cy="70341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27000</xdr:colOff>
      <xdr:row>16</xdr:row>
      <xdr:rowOff>146520</xdr:rowOff>
    </xdr:from>
    <xdr:to>
      <xdr:col>1</xdr:col>
      <xdr:colOff>330120</xdr:colOff>
      <xdr:row>20</xdr:row>
      <xdr:rowOff>155967</xdr:rowOff>
    </xdr:to>
    <xdr:sp macro="" textlink="">
      <xdr:nvSpPr>
        <xdr:cNvPr id="41" name="selectCatalogForm:dataTable:0:expandContractImage_115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/>
      </xdr:nvSpPr>
      <xdr:spPr>
        <a:xfrm>
          <a:off x="27000" y="4261320"/>
          <a:ext cx="303120" cy="70341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27000</xdr:colOff>
      <xdr:row>16</xdr:row>
      <xdr:rowOff>146520</xdr:rowOff>
    </xdr:from>
    <xdr:to>
      <xdr:col>1</xdr:col>
      <xdr:colOff>330120</xdr:colOff>
      <xdr:row>20</xdr:row>
      <xdr:rowOff>155967</xdr:rowOff>
    </xdr:to>
    <xdr:sp macro="" textlink="">
      <xdr:nvSpPr>
        <xdr:cNvPr id="42" name="selectCatalogForm:dataTable:0:expandContractImage_116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/>
      </xdr:nvSpPr>
      <xdr:spPr>
        <a:xfrm>
          <a:off x="27000" y="4261320"/>
          <a:ext cx="303120" cy="70341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27000</xdr:colOff>
      <xdr:row>16</xdr:row>
      <xdr:rowOff>146520</xdr:rowOff>
    </xdr:from>
    <xdr:to>
      <xdr:col>1</xdr:col>
      <xdr:colOff>330120</xdr:colOff>
      <xdr:row>20</xdr:row>
      <xdr:rowOff>155967</xdr:rowOff>
    </xdr:to>
    <xdr:sp macro="" textlink="">
      <xdr:nvSpPr>
        <xdr:cNvPr id="43" name="selectCatalogForm:dataTable:0:expandContractImage_117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/>
      </xdr:nvSpPr>
      <xdr:spPr>
        <a:xfrm>
          <a:off x="27000" y="4261320"/>
          <a:ext cx="303120" cy="70341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27000</xdr:colOff>
      <xdr:row>16</xdr:row>
      <xdr:rowOff>146520</xdr:rowOff>
    </xdr:from>
    <xdr:to>
      <xdr:col>1</xdr:col>
      <xdr:colOff>330120</xdr:colOff>
      <xdr:row>20</xdr:row>
      <xdr:rowOff>155967</xdr:rowOff>
    </xdr:to>
    <xdr:sp macro="" textlink="">
      <xdr:nvSpPr>
        <xdr:cNvPr id="44" name="selectCatalogForm:dataTable:0:expandContractImage_118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/>
      </xdr:nvSpPr>
      <xdr:spPr>
        <a:xfrm>
          <a:off x="27000" y="4261320"/>
          <a:ext cx="303120" cy="70341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27000</xdr:colOff>
      <xdr:row>16</xdr:row>
      <xdr:rowOff>146520</xdr:rowOff>
    </xdr:from>
    <xdr:to>
      <xdr:col>1</xdr:col>
      <xdr:colOff>330120</xdr:colOff>
      <xdr:row>20</xdr:row>
      <xdr:rowOff>155967</xdr:rowOff>
    </xdr:to>
    <xdr:sp macro="" textlink="">
      <xdr:nvSpPr>
        <xdr:cNvPr id="45" name="selectCatalogForm:dataTable:0:expandContractImage_119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/>
      </xdr:nvSpPr>
      <xdr:spPr>
        <a:xfrm>
          <a:off x="27000" y="4261320"/>
          <a:ext cx="303120" cy="70341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27000</xdr:colOff>
      <xdr:row>16</xdr:row>
      <xdr:rowOff>146520</xdr:rowOff>
    </xdr:from>
    <xdr:to>
      <xdr:col>1</xdr:col>
      <xdr:colOff>330120</xdr:colOff>
      <xdr:row>20</xdr:row>
      <xdr:rowOff>155967</xdr:rowOff>
    </xdr:to>
    <xdr:sp macro="" textlink="">
      <xdr:nvSpPr>
        <xdr:cNvPr id="46" name="selectCatalogForm:dataTable:0:expandContractImage_120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/>
      </xdr:nvSpPr>
      <xdr:spPr>
        <a:xfrm>
          <a:off x="27000" y="4261320"/>
          <a:ext cx="303120" cy="70341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27000</xdr:colOff>
      <xdr:row>16</xdr:row>
      <xdr:rowOff>146520</xdr:rowOff>
    </xdr:from>
    <xdr:to>
      <xdr:col>1</xdr:col>
      <xdr:colOff>330120</xdr:colOff>
      <xdr:row>20</xdr:row>
      <xdr:rowOff>155967</xdr:rowOff>
    </xdr:to>
    <xdr:sp macro="" textlink="">
      <xdr:nvSpPr>
        <xdr:cNvPr id="47" name="selectCatalogForm:dataTable:0:expandContractImage_121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/>
      </xdr:nvSpPr>
      <xdr:spPr>
        <a:xfrm>
          <a:off x="27000" y="4261320"/>
          <a:ext cx="303120" cy="70341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27000</xdr:colOff>
      <xdr:row>16</xdr:row>
      <xdr:rowOff>146520</xdr:rowOff>
    </xdr:from>
    <xdr:to>
      <xdr:col>1</xdr:col>
      <xdr:colOff>330120</xdr:colOff>
      <xdr:row>20</xdr:row>
      <xdr:rowOff>155967</xdr:rowOff>
    </xdr:to>
    <xdr:sp macro="" textlink="">
      <xdr:nvSpPr>
        <xdr:cNvPr id="48" name="selectCatalogForm:dataTable:0:expandContractImage_122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/>
      </xdr:nvSpPr>
      <xdr:spPr>
        <a:xfrm>
          <a:off x="27000" y="4261320"/>
          <a:ext cx="303120" cy="70341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27000</xdr:colOff>
      <xdr:row>16</xdr:row>
      <xdr:rowOff>146520</xdr:rowOff>
    </xdr:from>
    <xdr:to>
      <xdr:col>1</xdr:col>
      <xdr:colOff>330120</xdr:colOff>
      <xdr:row>20</xdr:row>
      <xdr:rowOff>155967</xdr:rowOff>
    </xdr:to>
    <xdr:sp macro="" textlink="">
      <xdr:nvSpPr>
        <xdr:cNvPr id="49" name="selectCatalogForm:dataTable:0:expandContractImage_123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/>
      </xdr:nvSpPr>
      <xdr:spPr>
        <a:xfrm>
          <a:off x="27000" y="4261320"/>
          <a:ext cx="303120" cy="70341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27000</xdr:colOff>
      <xdr:row>16</xdr:row>
      <xdr:rowOff>146520</xdr:rowOff>
    </xdr:from>
    <xdr:to>
      <xdr:col>1</xdr:col>
      <xdr:colOff>330120</xdr:colOff>
      <xdr:row>20</xdr:row>
      <xdr:rowOff>155967</xdr:rowOff>
    </xdr:to>
    <xdr:sp macro="" textlink="">
      <xdr:nvSpPr>
        <xdr:cNvPr id="50" name="selectCatalogForm:dataTable:0:expandContractImage_124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/>
      </xdr:nvSpPr>
      <xdr:spPr>
        <a:xfrm>
          <a:off x="27000" y="4261320"/>
          <a:ext cx="303120" cy="70341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27000</xdr:colOff>
      <xdr:row>16</xdr:row>
      <xdr:rowOff>146520</xdr:rowOff>
    </xdr:from>
    <xdr:to>
      <xdr:col>1</xdr:col>
      <xdr:colOff>330120</xdr:colOff>
      <xdr:row>20</xdr:row>
      <xdr:rowOff>155967</xdr:rowOff>
    </xdr:to>
    <xdr:sp macro="" textlink="">
      <xdr:nvSpPr>
        <xdr:cNvPr id="51" name="selectCatalogForm:dataTable:0:expandContractImage_125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/>
      </xdr:nvSpPr>
      <xdr:spPr>
        <a:xfrm>
          <a:off x="27000" y="4261320"/>
          <a:ext cx="303120" cy="70341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27000</xdr:colOff>
      <xdr:row>16</xdr:row>
      <xdr:rowOff>146520</xdr:rowOff>
    </xdr:from>
    <xdr:to>
      <xdr:col>1</xdr:col>
      <xdr:colOff>330120</xdr:colOff>
      <xdr:row>20</xdr:row>
      <xdr:rowOff>155967</xdr:rowOff>
    </xdr:to>
    <xdr:sp macro="" textlink="">
      <xdr:nvSpPr>
        <xdr:cNvPr id="52" name="selectCatalogForm:dataTable:0:expandContractImage_126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/>
      </xdr:nvSpPr>
      <xdr:spPr>
        <a:xfrm>
          <a:off x="27000" y="4261320"/>
          <a:ext cx="303120" cy="70341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27000</xdr:colOff>
      <xdr:row>16</xdr:row>
      <xdr:rowOff>146520</xdr:rowOff>
    </xdr:from>
    <xdr:to>
      <xdr:col>1</xdr:col>
      <xdr:colOff>330120</xdr:colOff>
      <xdr:row>20</xdr:row>
      <xdr:rowOff>155967</xdr:rowOff>
    </xdr:to>
    <xdr:sp macro="" textlink="">
      <xdr:nvSpPr>
        <xdr:cNvPr id="53" name="selectCatalogForm:dataTable:0:expandContractImage_127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/>
      </xdr:nvSpPr>
      <xdr:spPr>
        <a:xfrm>
          <a:off x="27000" y="4261320"/>
          <a:ext cx="303120" cy="70341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27000</xdr:colOff>
      <xdr:row>16</xdr:row>
      <xdr:rowOff>146520</xdr:rowOff>
    </xdr:from>
    <xdr:to>
      <xdr:col>1</xdr:col>
      <xdr:colOff>330120</xdr:colOff>
      <xdr:row>20</xdr:row>
      <xdr:rowOff>155967</xdr:rowOff>
    </xdr:to>
    <xdr:sp macro="" textlink="">
      <xdr:nvSpPr>
        <xdr:cNvPr id="54" name="selectCatalogForm:dataTable:0:expandContractImage_128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/>
      </xdr:nvSpPr>
      <xdr:spPr>
        <a:xfrm>
          <a:off x="27000" y="4261320"/>
          <a:ext cx="303120" cy="70341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27000</xdr:colOff>
      <xdr:row>16</xdr:row>
      <xdr:rowOff>146520</xdr:rowOff>
    </xdr:from>
    <xdr:to>
      <xdr:col>1</xdr:col>
      <xdr:colOff>330120</xdr:colOff>
      <xdr:row>20</xdr:row>
      <xdr:rowOff>155967</xdr:rowOff>
    </xdr:to>
    <xdr:sp macro="" textlink="">
      <xdr:nvSpPr>
        <xdr:cNvPr id="55" name="selectCatalogForm:dataTable:0:expandContractImage_129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/>
      </xdr:nvSpPr>
      <xdr:spPr>
        <a:xfrm>
          <a:off x="27000" y="4261320"/>
          <a:ext cx="303120" cy="70341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27000</xdr:colOff>
      <xdr:row>16</xdr:row>
      <xdr:rowOff>146520</xdr:rowOff>
    </xdr:from>
    <xdr:to>
      <xdr:col>1</xdr:col>
      <xdr:colOff>330120</xdr:colOff>
      <xdr:row>20</xdr:row>
      <xdr:rowOff>155967</xdr:rowOff>
    </xdr:to>
    <xdr:sp macro="" textlink="">
      <xdr:nvSpPr>
        <xdr:cNvPr id="56" name="selectCatalogForm:dataTable:0:expandContractImage_130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/>
      </xdr:nvSpPr>
      <xdr:spPr>
        <a:xfrm>
          <a:off x="27000" y="4261320"/>
          <a:ext cx="303120" cy="70341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27000</xdr:colOff>
      <xdr:row>16</xdr:row>
      <xdr:rowOff>146520</xdr:rowOff>
    </xdr:from>
    <xdr:to>
      <xdr:col>1</xdr:col>
      <xdr:colOff>330120</xdr:colOff>
      <xdr:row>20</xdr:row>
      <xdr:rowOff>155967</xdr:rowOff>
    </xdr:to>
    <xdr:sp macro="" textlink="">
      <xdr:nvSpPr>
        <xdr:cNvPr id="57" name="selectCatalogForm:dataTable:0:expandContractImage_131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/>
      </xdr:nvSpPr>
      <xdr:spPr>
        <a:xfrm>
          <a:off x="27000" y="4261320"/>
          <a:ext cx="303120" cy="70341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27000</xdr:colOff>
      <xdr:row>16</xdr:row>
      <xdr:rowOff>146520</xdr:rowOff>
    </xdr:from>
    <xdr:to>
      <xdr:col>1</xdr:col>
      <xdr:colOff>330120</xdr:colOff>
      <xdr:row>20</xdr:row>
      <xdr:rowOff>155967</xdr:rowOff>
    </xdr:to>
    <xdr:sp macro="" textlink="">
      <xdr:nvSpPr>
        <xdr:cNvPr id="58" name="selectCatalogForm:dataTable:0:expandContractImage_132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/>
      </xdr:nvSpPr>
      <xdr:spPr>
        <a:xfrm>
          <a:off x="27000" y="4261320"/>
          <a:ext cx="303120" cy="70341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27000</xdr:colOff>
      <xdr:row>16</xdr:row>
      <xdr:rowOff>146520</xdr:rowOff>
    </xdr:from>
    <xdr:to>
      <xdr:col>1</xdr:col>
      <xdr:colOff>330120</xdr:colOff>
      <xdr:row>20</xdr:row>
      <xdr:rowOff>155967</xdr:rowOff>
    </xdr:to>
    <xdr:sp macro="" textlink="">
      <xdr:nvSpPr>
        <xdr:cNvPr id="59" name="selectCatalogForm:dataTable:0:expandContractImage_133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/>
      </xdr:nvSpPr>
      <xdr:spPr>
        <a:xfrm>
          <a:off x="27000" y="4261320"/>
          <a:ext cx="303120" cy="70341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27000</xdr:colOff>
      <xdr:row>16</xdr:row>
      <xdr:rowOff>146520</xdr:rowOff>
    </xdr:from>
    <xdr:to>
      <xdr:col>1</xdr:col>
      <xdr:colOff>330120</xdr:colOff>
      <xdr:row>20</xdr:row>
      <xdr:rowOff>155967</xdr:rowOff>
    </xdr:to>
    <xdr:sp macro="" textlink="">
      <xdr:nvSpPr>
        <xdr:cNvPr id="60" name="selectCatalogForm:dataTable:0:expandContractImage_134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/>
      </xdr:nvSpPr>
      <xdr:spPr>
        <a:xfrm>
          <a:off x="27000" y="4261320"/>
          <a:ext cx="303120" cy="70341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27000</xdr:colOff>
      <xdr:row>16</xdr:row>
      <xdr:rowOff>146520</xdr:rowOff>
    </xdr:from>
    <xdr:to>
      <xdr:col>1</xdr:col>
      <xdr:colOff>330120</xdr:colOff>
      <xdr:row>20</xdr:row>
      <xdr:rowOff>155967</xdr:rowOff>
    </xdr:to>
    <xdr:sp macro="" textlink="">
      <xdr:nvSpPr>
        <xdr:cNvPr id="61" name="selectCatalogForm:dataTable:0:expandContractImage_135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/>
      </xdr:nvSpPr>
      <xdr:spPr>
        <a:xfrm>
          <a:off x="27000" y="4261320"/>
          <a:ext cx="303120" cy="70341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27000</xdr:colOff>
      <xdr:row>16</xdr:row>
      <xdr:rowOff>146520</xdr:rowOff>
    </xdr:from>
    <xdr:to>
      <xdr:col>1</xdr:col>
      <xdr:colOff>330120</xdr:colOff>
      <xdr:row>20</xdr:row>
      <xdr:rowOff>155967</xdr:rowOff>
    </xdr:to>
    <xdr:sp macro="" textlink="">
      <xdr:nvSpPr>
        <xdr:cNvPr id="62" name="selectCatalogForm:dataTable:0:expandContractImage_136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/>
      </xdr:nvSpPr>
      <xdr:spPr>
        <a:xfrm>
          <a:off x="27000" y="4261320"/>
          <a:ext cx="303120" cy="70341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27000</xdr:colOff>
      <xdr:row>16</xdr:row>
      <xdr:rowOff>146520</xdr:rowOff>
    </xdr:from>
    <xdr:to>
      <xdr:col>1</xdr:col>
      <xdr:colOff>330120</xdr:colOff>
      <xdr:row>20</xdr:row>
      <xdr:rowOff>155967</xdr:rowOff>
    </xdr:to>
    <xdr:sp macro="" textlink="">
      <xdr:nvSpPr>
        <xdr:cNvPr id="63" name="selectCatalogForm:dataTable:0:expandContractImage_137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/>
      </xdr:nvSpPr>
      <xdr:spPr>
        <a:xfrm>
          <a:off x="27000" y="4261320"/>
          <a:ext cx="303120" cy="70341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27000</xdr:colOff>
      <xdr:row>16</xdr:row>
      <xdr:rowOff>146520</xdr:rowOff>
    </xdr:from>
    <xdr:to>
      <xdr:col>1</xdr:col>
      <xdr:colOff>330120</xdr:colOff>
      <xdr:row>20</xdr:row>
      <xdr:rowOff>155967</xdr:rowOff>
    </xdr:to>
    <xdr:sp macro="" textlink="">
      <xdr:nvSpPr>
        <xdr:cNvPr id="64" name="selectCatalogForm:dataTable:0:expandContractImage_138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/>
      </xdr:nvSpPr>
      <xdr:spPr>
        <a:xfrm>
          <a:off x="27000" y="4261320"/>
          <a:ext cx="303120" cy="70341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27000</xdr:colOff>
      <xdr:row>16</xdr:row>
      <xdr:rowOff>146520</xdr:rowOff>
    </xdr:from>
    <xdr:to>
      <xdr:col>1</xdr:col>
      <xdr:colOff>330120</xdr:colOff>
      <xdr:row>20</xdr:row>
      <xdr:rowOff>155967</xdr:rowOff>
    </xdr:to>
    <xdr:sp macro="" textlink="">
      <xdr:nvSpPr>
        <xdr:cNvPr id="65" name="selectCatalogForm:dataTable:0:expandContractImage_139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/>
      </xdr:nvSpPr>
      <xdr:spPr>
        <a:xfrm>
          <a:off x="27000" y="4261320"/>
          <a:ext cx="303120" cy="70341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27000</xdr:colOff>
      <xdr:row>16</xdr:row>
      <xdr:rowOff>146520</xdr:rowOff>
    </xdr:from>
    <xdr:to>
      <xdr:col>1</xdr:col>
      <xdr:colOff>330120</xdr:colOff>
      <xdr:row>20</xdr:row>
      <xdr:rowOff>155967</xdr:rowOff>
    </xdr:to>
    <xdr:sp macro="" textlink="">
      <xdr:nvSpPr>
        <xdr:cNvPr id="66" name="selectCatalogForm:dataTable:0:expandContractImage_140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/>
      </xdr:nvSpPr>
      <xdr:spPr>
        <a:xfrm>
          <a:off x="27000" y="4261320"/>
          <a:ext cx="303120" cy="70341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27000</xdr:colOff>
      <xdr:row>16</xdr:row>
      <xdr:rowOff>146520</xdr:rowOff>
    </xdr:from>
    <xdr:to>
      <xdr:col>1</xdr:col>
      <xdr:colOff>330120</xdr:colOff>
      <xdr:row>20</xdr:row>
      <xdr:rowOff>155967</xdr:rowOff>
    </xdr:to>
    <xdr:sp macro="" textlink="">
      <xdr:nvSpPr>
        <xdr:cNvPr id="67" name="selectCatalogForm:dataTable:0:expandContractImage_141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/>
      </xdr:nvSpPr>
      <xdr:spPr>
        <a:xfrm>
          <a:off x="27000" y="4261320"/>
          <a:ext cx="303120" cy="70341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27000</xdr:colOff>
      <xdr:row>16</xdr:row>
      <xdr:rowOff>146520</xdr:rowOff>
    </xdr:from>
    <xdr:to>
      <xdr:col>1</xdr:col>
      <xdr:colOff>330120</xdr:colOff>
      <xdr:row>20</xdr:row>
      <xdr:rowOff>155967</xdr:rowOff>
    </xdr:to>
    <xdr:sp macro="" textlink="">
      <xdr:nvSpPr>
        <xdr:cNvPr id="68" name="selectCatalogForm:dataTable:0:expandContractImage_142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/>
      </xdr:nvSpPr>
      <xdr:spPr>
        <a:xfrm>
          <a:off x="27000" y="4261320"/>
          <a:ext cx="303120" cy="70341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27000</xdr:colOff>
      <xdr:row>16</xdr:row>
      <xdr:rowOff>146520</xdr:rowOff>
    </xdr:from>
    <xdr:to>
      <xdr:col>1</xdr:col>
      <xdr:colOff>330120</xdr:colOff>
      <xdr:row>20</xdr:row>
      <xdr:rowOff>155967</xdr:rowOff>
    </xdr:to>
    <xdr:sp macro="" textlink="">
      <xdr:nvSpPr>
        <xdr:cNvPr id="69" name="selectCatalogForm:dataTable:0:expandContractImage_143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/>
      </xdr:nvSpPr>
      <xdr:spPr>
        <a:xfrm>
          <a:off x="27000" y="4261320"/>
          <a:ext cx="303120" cy="70341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27000</xdr:colOff>
      <xdr:row>16</xdr:row>
      <xdr:rowOff>146520</xdr:rowOff>
    </xdr:from>
    <xdr:to>
      <xdr:col>1</xdr:col>
      <xdr:colOff>330120</xdr:colOff>
      <xdr:row>20</xdr:row>
      <xdr:rowOff>155967</xdr:rowOff>
    </xdr:to>
    <xdr:sp macro="" textlink="">
      <xdr:nvSpPr>
        <xdr:cNvPr id="70" name="selectCatalogForm:dataTable:0:expandContractImage_144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/>
      </xdr:nvSpPr>
      <xdr:spPr>
        <a:xfrm>
          <a:off x="27000" y="4261320"/>
          <a:ext cx="303120" cy="70341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27000</xdr:colOff>
      <xdr:row>16</xdr:row>
      <xdr:rowOff>146520</xdr:rowOff>
    </xdr:from>
    <xdr:to>
      <xdr:col>1</xdr:col>
      <xdr:colOff>330120</xdr:colOff>
      <xdr:row>20</xdr:row>
      <xdr:rowOff>155967</xdr:rowOff>
    </xdr:to>
    <xdr:sp macro="" textlink="">
      <xdr:nvSpPr>
        <xdr:cNvPr id="71" name="selectCatalogForm:dataTable:0:expandContractImage_145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/>
      </xdr:nvSpPr>
      <xdr:spPr>
        <a:xfrm>
          <a:off x="27000" y="4261320"/>
          <a:ext cx="303120" cy="70341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27000</xdr:colOff>
      <xdr:row>16</xdr:row>
      <xdr:rowOff>146520</xdr:rowOff>
    </xdr:from>
    <xdr:to>
      <xdr:col>1</xdr:col>
      <xdr:colOff>330120</xdr:colOff>
      <xdr:row>20</xdr:row>
      <xdr:rowOff>155967</xdr:rowOff>
    </xdr:to>
    <xdr:sp macro="" textlink="">
      <xdr:nvSpPr>
        <xdr:cNvPr id="72" name="selectCatalogForm:dataTable:0:expandContractImage_146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/>
      </xdr:nvSpPr>
      <xdr:spPr>
        <a:xfrm>
          <a:off x="27000" y="4261320"/>
          <a:ext cx="303120" cy="70341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27000</xdr:colOff>
      <xdr:row>16</xdr:row>
      <xdr:rowOff>146520</xdr:rowOff>
    </xdr:from>
    <xdr:to>
      <xdr:col>1</xdr:col>
      <xdr:colOff>330120</xdr:colOff>
      <xdr:row>20</xdr:row>
      <xdr:rowOff>155967</xdr:rowOff>
    </xdr:to>
    <xdr:sp macro="" textlink="">
      <xdr:nvSpPr>
        <xdr:cNvPr id="73" name="selectCatalogForm:dataTable:0:expandContractImage_147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/>
      </xdr:nvSpPr>
      <xdr:spPr>
        <a:xfrm>
          <a:off x="27000" y="4261320"/>
          <a:ext cx="303120" cy="70341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27000</xdr:colOff>
      <xdr:row>16</xdr:row>
      <xdr:rowOff>146520</xdr:rowOff>
    </xdr:from>
    <xdr:to>
      <xdr:col>1</xdr:col>
      <xdr:colOff>330120</xdr:colOff>
      <xdr:row>20</xdr:row>
      <xdr:rowOff>155967</xdr:rowOff>
    </xdr:to>
    <xdr:sp macro="" textlink="">
      <xdr:nvSpPr>
        <xdr:cNvPr id="74" name="selectCatalogForm:dataTable:0:expandContractImage_148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/>
      </xdr:nvSpPr>
      <xdr:spPr>
        <a:xfrm>
          <a:off x="27000" y="4261320"/>
          <a:ext cx="303120" cy="70341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27000</xdr:colOff>
      <xdr:row>16</xdr:row>
      <xdr:rowOff>146520</xdr:rowOff>
    </xdr:from>
    <xdr:to>
      <xdr:col>1</xdr:col>
      <xdr:colOff>330120</xdr:colOff>
      <xdr:row>20</xdr:row>
      <xdr:rowOff>155967</xdr:rowOff>
    </xdr:to>
    <xdr:sp macro="" textlink="">
      <xdr:nvSpPr>
        <xdr:cNvPr id="75" name="selectCatalogForm:dataTable:0:expandContractImage_149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/>
      </xdr:nvSpPr>
      <xdr:spPr>
        <a:xfrm>
          <a:off x="27000" y="4261320"/>
          <a:ext cx="303120" cy="70341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27000</xdr:colOff>
      <xdr:row>16</xdr:row>
      <xdr:rowOff>146520</xdr:rowOff>
    </xdr:from>
    <xdr:to>
      <xdr:col>1</xdr:col>
      <xdr:colOff>330120</xdr:colOff>
      <xdr:row>20</xdr:row>
      <xdr:rowOff>155967</xdr:rowOff>
    </xdr:to>
    <xdr:sp macro="" textlink="">
      <xdr:nvSpPr>
        <xdr:cNvPr id="76" name="selectCatalogForm:dataTable:0:expandContractImage_150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/>
      </xdr:nvSpPr>
      <xdr:spPr>
        <a:xfrm>
          <a:off x="27000" y="4261320"/>
          <a:ext cx="303120" cy="70341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27000</xdr:colOff>
      <xdr:row>233</xdr:row>
      <xdr:rowOff>305280</xdr:rowOff>
    </xdr:from>
    <xdr:to>
      <xdr:col>1</xdr:col>
      <xdr:colOff>330120</xdr:colOff>
      <xdr:row>237</xdr:row>
      <xdr:rowOff>4564</xdr:rowOff>
    </xdr:to>
    <xdr:sp macro="" textlink="">
      <xdr:nvSpPr>
        <xdr:cNvPr id="77" name="selectCatalogForm:dataTable:0:expandContractImage_152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/>
      </xdr:nvSpPr>
      <xdr:spPr>
        <a:xfrm>
          <a:off x="27000" y="43063005"/>
          <a:ext cx="303120" cy="70377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27000</xdr:colOff>
      <xdr:row>233</xdr:row>
      <xdr:rowOff>305280</xdr:rowOff>
    </xdr:from>
    <xdr:to>
      <xdr:col>1</xdr:col>
      <xdr:colOff>330120</xdr:colOff>
      <xdr:row>237</xdr:row>
      <xdr:rowOff>4564</xdr:rowOff>
    </xdr:to>
    <xdr:sp macro="" textlink="">
      <xdr:nvSpPr>
        <xdr:cNvPr id="78" name="selectCatalogForm:dataTable:0:expandContractImage_153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/>
      </xdr:nvSpPr>
      <xdr:spPr>
        <a:xfrm>
          <a:off x="27000" y="43063005"/>
          <a:ext cx="303120" cy="70377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27000</xdr:colOff>
      <xdr:row>233</xdr:row>
      <xdr:rowOff>305280</xdr:rowOff>
    </xdr:from>
    <xdr:to>
      <xdr:col>1</xdr:col>
      <xdr:colOff>330120</xdr:colOff>
      <xdr:row>237</xdr:row>
      <xdr:rowOff>4564</xdr:rowOff>
    </xdr:to>
    <xdr:sp macro="" textlink="">
      <xdr:nvSpPr>
        <xdr:cNvPr id="79" name="selectCatalogForm:dataTable:0:expandContractImage_154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/>
      </xdr:nvSpPr>
      <xdr:spPr>
        <a:xfrm>
          <a:off x="27000" y="43063005"/>
          <a:ext cx="303120" cy="70377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27000</xdr:colOff>
      <xdr:row>233</xdr:row>
      <xdr:rowOff>305280</xdr:rowOff>
    </xdr:from>
    <xdr:to>
      <xdr:col>1</xdr:col>
      <xdr:colOff>330120</xdr:colOff>
      <xdr:row>237</xdr:row>
      <xdr:rowOff>4564</xdr:rowOff>
    </xdr:to>
    <xdr:sp macro="" textlink="">
      <xdr:nvSpPr>
        <xdr:cNvPr id="80" name="selectCatalogForm:dataTable:0:expandContractImage_155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/>
      </xdr:nvSpPr>
      <xdr:spPr>
        <a:xfrm>
          <a:off x="27000" y="43063005"/>
          <a:ext cx="303120" cy="70377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27000</xdr:colOff>
      <xdr:row>233</xdr:row>
      <xdr:rowOff>305280</xdr:rowOff>
    </xdr:from>
    <xdr:to>
      <xdr:col>1</xdr:col>
      <xdr:colOff>330120</xdr:colOff>
      <xdr:row>237</xdr:row>
      <xdr:rowOff>4564</xdr:rowOff>
    </xdr:to>
    <xdr:sp macro="" textlink="">
      <xdr:nvSpPr>
        <xdr:cNvPr id="81" name="selectCatalogForm:dataTable:0:expandContractImage_156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/>
      </xdr:nvSpPr>
      <xdr:spPr>
        <a:xfrm>
          <a:off x="27000" y="43063005"/>
          <a:ext cx="303120" cy="70377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27000</xdr:colOff>
      <xdr:row>233</xdr:row>
      <xdr:rowOff>305280</xdr:rowOff>
    </xdr:from>
    <xdr:to>
      <xdr:col>1</xdr:col>
      <xdr:colOff>330120</xdr:colOff>
      <xdr:row>237</xdr:row>
      <xdr:rowOff>4564</xdr:rowOff>
    </xdr:to>
    <xdr:sp macro="" textlink="">
      <xdr:nvSpPr>
        <xdr:cNvPr id="82" name="selectCatalogForm:dataTable:0:expandContractImage_157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/>
      </xdr:nvSpPr>
      <xdr:spPr>
        <a:xfrm>
          <a:off x="27000" y="43063005"/>
          <a:ext cx="303120" cy="70377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27000</xdr:colOff>
      <xdr:row>233</xdr:row>
      <xdr:rowOff>305280</xdr:rowOff>
    </xdr:from>
    <xdr:to>
      <xdr:col>1</xdr:col>
      <xdr:colOff>330120</xdr:colOff>
      <xdr:row>237</xdr:row>
      <xdr:rowOff>4564</xdr:rowOff>
    </xdr:to>
    <xdr:sp macro="" textlink="">
      <xdr:nvSpPr>
        <xdr:cNvPr id="83" name="selectCatalogForm:dataTable:0:expandContractImage_158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/>
      </xdr:nvSpPr>
      <xdr:spPr>
        <a:xfrm>
          <a:off x="27000" y="43063005"/>
          <a:ext cx="303120" cy="70377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27000</xdr:colOff>
      <xdr:row>233</xdr:row>
      <xdr:rowOff>305280</xdr:rowOff>
    </xdr:from>
    <xdr:to>
      <xdr:col>1</xdr:col>
      <xdr:colOff>330120</xdr:colOff>
      <xdr:row>237</xdr:row>
      <xdr:rowOff>4564</xdr:rowOff>
    </xdr:to>
    <xdr:sp macro="" textlink="">
      <xdr:nvSpPr>
        <xdr:cNvPr id="84" name="selectCatalogForm:dataTable:0:expandContractImage_159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/>
      </xdr:nvSpPr>
      <xdr:spPr>
        <a:xfrm>
          <a:off x="27000" y="43063005"/>
          <a:ext cx="303120" cy="70377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27000</xdr:colOff>
      <xdr:row>233</xdr:row>
      <xdr:rowOff>305280</xdr:rowOff>
    </xdr:from>
    <xdr:to>
      <xdr:col>1</xdr:col>
      <xdr:colOff>330120</xdr:colOff>
      <xdr:row>237</xdr:row>
      <xdr:rowOff>4564</xdr:rowOff>
    </xdr:to>
    <xdr:sp macro="" textlink="">
      <xdr:nvSpPr>
        <xdr:cNvPr id="85" name="selectCatalogForm:dataTable:0:expandContractImage_160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/>
      </xdr:nvSpPr>
      <xdr:spPr>
        <a:xfrm>
          <a:off x="27000" y="43063005"/>
          <a:ext cx="303120" cy="70377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27000</xdr:colOff>
      <xdr:row>233</xdr:row>
      <xdr:rowOff>305280</xdr:rowOff>
    </xdr:from>
    <xdr:to>
      <xdr:col>1</xdr:col>
      <xdr:colOff>330120</xdr:colOff>
      <xdr:row>237</xdr:row>
      <xdr:rowOff>4564</xdr:rowOff>
    </xdr:to>
    <xdr:sp macro="" textlink="">
      <xdr:nvSpPr>
        <xdr:cNvPr id="86" name="selectCatalogForm:dataTable:0:expandContractImage_161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/>
      </xdr:nvSpPr>
      <xdr:spPr>
        <a:xfrm>
          <a:off x="27000" y="43063005"/>
          <a:ext cx="303120" cy="70377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27000</xdr:colOff>
      <xdr:row>233</xdr:row>
      <xdr:rowOff>305280</xdr:rowOff>
    </xdr:from>
    <xdr:to>
      <xdr:col>1</xdr:col>
      <xdr:colOff>330120</xdr:colOff>
      <xdr:row>237</xdr:row>
      <xdr:rowOff>4564</xdr:rowOff>
    </xdr:to>
    <xdr:sp macro="" textlink="">
      <xdr:nvSpPr>
        <xdr:cNvPr id="87" name="selectCatalogForm:dataTable:0:expandContractImage_162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/>
      </xdr:nvSpPr>
      <xdr:spPr>
        <a:xfrm>
          <a:off x="27000" y="43063005"/>
          <a:ext cx="303120" cy="70377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27000</xdr:colOff>
      <xdr:row>233</xdr:row>
      <xdr:rowOff>305280</xdr:rowOff>
    </xdr:from>
    <xdr:to>
      <xdr:col>1</xdr:col>
      <xdr:colOff>330120</xdr:colOff>
      <xdr:row>237</xdr:row>
      <xdr:rowOff>4564</xdr:rowOff>
    </xdr:to>
    <xdr:sp macro="" textlink="">
      <xdr:nvSpPr>
        <xdr:cNvPr id="88" name="selectCatalogForm:dataTable:0:expandContractImage_163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/>
      </xdr:nvSpPr>
      <xdr:spPr>
        <a:xfrm>
          <a:off x="27000" y="43063005"/>
          <a:ext cx="303120" cy="70377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27000</xdr:colOff>
      <xdr:row>233</xdr:row>
      <xdr:rowOff>305280</xdr:rowOff>
    </xdr:from>
    <xdr:to>
      <xdr:col>1</xdr:col>
      <xdr:colOff>330120</xdr:colOff>
      <xdr:row>237</xdr:row>
      <xdr:rowOff>4564</xdr:rowOff>
    </xdr:to>
    <xdr:sp macro="" textlink="">
      <xdr:nvSpPr>
        <xdr:cNvPr id="89" name="selectCatalogForm:dataTable:0:expandContractImage_164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/>
      </xdr:nvSpPr>
      <xdr:spPr>
        <a:xfrm>
          <a:off x="27000" y="43063005"/>
          <a:ext cx="303120" cy="70377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27000</xdr:colOff>
      <xdr:row>233</xdr:row>
      <xdr:rowOff>305280</xdr:rowOff>
    </xdr:from>
    <xdr:to>
      <xdr:col>1</xdr:col>
      <xdr:colOff>330120</xdr:colOff>
      <xdr:row>237</xdr:row>
      <xdr:rowOff>4564</xdr:rowOff>
    </xdr:to>
    <xdr:sp macro="" textlink="">
      <xdr:nvSpPr>
        <xdr:cNvPr id="90" name="selectCatalogForm:dataTable:0:expandContractImage_165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/>
      </xdr:nvSpPr>
      <xdr:spPr>
        <a:xfrm>
          <a:off x="27000" y="43063005"/>
          <a:ext cx="303120" cy="70377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27000</xdr:colOff>
      <xdr:row>233</xdr:row>
      <xdr:rowOff>305280</xdr:rowOff>
    </xdr:from>
    <xdr:to>
      <xdr:col>1</xdr:col>
      <xdr:colOff>330120</xdr:colOff>
      <xdr:row>237</xdr:row>
      <xdr:rowOff>4564</xdr:rowOff>
    </xdr:to>
    <xdr:sp macro="" textlink="">
      <xdr:nvSpPr>
        <xdr:cNvPr id="91" name="selectCatalogForm:dataTable:0:expandContractImage_166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/>
      </xdr:nvSpPr>
      <xdr:spPr>
        <a:xfrm>
          <a:off x="27000" y="43063005"/>
          <a:ext cx="303120" cy="70377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27000</xdr:colOff>
      <xdr:row>233</xdr:row>
      <xdr:rowOff>305280</xdr:rowOff>
    </xdr:from>
    <xdr:to>
      <xdr:col>1</xdr:col>
      <xdr:colOff>330120</xdr:colOff>
      <xdr:row>237</xdr:row>
      <xdr:rowOff>4564</xdr:rowOff>
    </xdr:to>
    <xdr:sp macro="" textlink="">
      <xdr:nvSpPr>
        <xdr:cNvPr id="92" name="selectCatalogForm:dataTable:0:expandContractImage_167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/>
      </xdr:nvSpPr>
      <xdr:spPr>
        <a:xfrm>
          <a:off x="27000" y="43063005"/>
          <a:ext cx="303120" cy="70377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27000</xdr:colOff>
      <xdr:row>233</xdr:row>
      <xdr:rowOff>305280</xdr:rowOff>
    </xdr:from>
    <xdr:to>
      <xdr:col>1</xdr:col>
      <xdr:colOff>330120</xdr:colOff>
      <xdr:row>237</xdr:row>
      <xdr:rowOff>4564</xdr:rowOff>
    </xdr:to>
    <xdr:sp macro="" textlink="">
      <xdr:nvSpPr>
        <xdr:cNvPr id="93" name="selectCatalogForm:dataTable:0:expandContractImage_168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/>
      </xdr:nvSpPr>
      <xdr:spPr>
        <a:xfrm>
          <a:off x="27000" y="43063005"/>
          <a:ext cx="303120" cy="70377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27000</xdr:colOff>
      <xdr:row>233</xdr:row>
      <xdr:rowOff>305280</xdr:rowOff>
    </xdr:from>
    <xdr:to>
      <xdr:col>1</xdr:col>
      <xdr:colOff>330120</xdr:colOff>
      <xdr:row>237</xdr:row>
      <xdr:rowOff>4564</xdr:rowOff>
    </xdr:to>
    <xdr:sp macro="" textlink="">
      <xdr:nvSpPr>
        <xdr:cNvPr id="94" name="selectCatalogForm:dataTable:0:expandContractImage_169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/>
      </xdr:nvSpPr>
      <xdr:spPr>
        <a:xfrm>
          <a:off x="27000" y="43063005"/>
          <a:ext cx="303120" cy="70377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27000</xdr:colOff>
      <xdr:row>233</xdr:row>
      <xdr:rowOff>305280</xdr:rowOff>
    </xdr:from>
    <xdr:to>
      <xdr:col>1</xdr:col>
      <xdr:colOff>330120</xdr:colOff>
      <xdr:row>237</xdr:row>
      <xdr:rowOff>4564</xdr:rowOff>
    </xdr:to>
    <xdr:sp macro="" textlink="">
      <xdr:nvSpPr>
        <xdr:cNvPr id="95" name="selectCatalogForm:dataTable:0:expandContractImage_170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/>
      </xdr:nvSpPr>
      <xdr:spPr>
        <a:xfrm>
          <a:off x="27000" y="43063005"/>
          <a:ext cx="303120" cy="70377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27000</xdr:colOff>
      <xdr:row>233</xdr:row>
      <xdr:rowOff>305280</xdr:rowOff>
    </xdr:from>
    <xdr:to>
      <xdr:col>1</xdr:col>
      <xdr:colOff>330120</xdr:colOff>
      <xdr:row>237</xdr:row>
      <xdr:rowOff>4564</xdr:rowOff>
    </xdr:to>
    <xdr:sp macro="" textlink="">
      <xdr:nvSpPr>
        <xdr:cNvPr id="96" name="selectCatalogForm:dataTable:0:expandContractImage_171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/>
      </xdr:nvSpPr>
      <xdr:spPr>
        <a:xfrm>
          <a:off x="27000" y="43063005"/>
          <a:ext cx="303120" cy="70377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27000</xdr:colOff>
      <xdr:row>233</xdr:row>
      <xdr:rowOff>305280</xdr:rowOff>
    </xdr:from>
    <xdr:to>
      <xdr:col>1</xdr:col>
      <xdr:colOff>330120</xdr:colOff>
      <xdr:row>237</xdr:row>
      <xdr:rowOff>4564</xdr:rowOff>
    </xdr:to>
    <xdr:sp macro="" textlink="">
      <xdr:nvSpPr>
        <xdr:cNvPr id="97" name="selectCatalogForm:dataTable:0:expandContractImage_172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/>
      </xdr:nvSpPr>
      <xdr:spPr>
        <a:xfrm>
          <a:off x="27000" y="43063005"/>
          <a:ext cx="303120" cy="70377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27000</xdr:colOff>
      <xdr:row>233</xdr:row>
      <xdr:rowOff>305280</xdr:rowOff>
    </xdr:from>
    <xdr:to>
      <xdr:col>1</xdr:col>
      <xdr:colOff>330120</xdr:colOff>
      <xdr:row>237</xdr:row>
      <xdr:rowOff>4564</xdr:rowOff>
    </xdr:to>
    <xdr:sp macro="" textlink="">
      <xdr:nvSpPr>
        <xdr:cNvPr id="98" name="selectCatalogForm:dataTable:0:expandContractImage_173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/>
      </xdr:nvSpPr>
      <xdr:spPr>
        <a:xfrm>
          <a:off x="27000" y="43063005"/>
          <a:ext cx="303120" cy="70377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27000</xdr:colOff>
      <xdr:row>233</xdr:row>
      <xdr:rowOff>305280</xdr:rowOff>
    </xdr:from>
    <xdr:to>
      <xdr:col>1</xdr:col>
      <xdr:colOff>330120</xdr:colOff>
      <xdr:row>237</xdr:row>
      <xdr:rowOff>4564</xdr:rowOff>
    </xdr:to>
    <xdr:sp macro="" textlink="">
      <xdr:nvSpPr>
        <xdr:cNvPr id="99" name="selectCatalogForm:dataTable:0:expandContractImage_174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/>
      </xdr:nvSpPr>
      <xdr:spPr>
        <a:xfrm>
          <a:off x="27000" y="43063005"/>
          <a:ext cx="303120" cy="70377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27000</xdr:colOff>
      <xdr:row>233</xdr:row>
      <xdr:rowOff>305280</xdr:rowOff>
    </xdr:from>
    <xdr:to>
      <xdr:col>1</xdr:col>
      <xdr:colOff>330120</xdr:colOff>
      <xdr:row>237</xdr:row>
      <xdr:rowOff>4564</xdr:rowOff>
    </xdr:to>
    <xdr:sp macro="" textlink="">
      <xdr:nvSpPr>
        <xdr:cNvPr id="100" name="selectCatalogForm:dataTable:0:expandContractImage_175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/>
      </xdr:nvSpPr>
      <xdr:spPr>
        <a:xfrm>
          <a:off x="27000" y="43063005"/>
          <a:ext cx="303120" cy="70377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27000</xdr:colOff>
      <xdr:row>233</xdr:row>
      <xdr:rowOff>305280</xdr:rowOff>
    </xdr:from>
    <xdr:to>
      <xdr:col>1</xdr:col>
      <xdr:colOff>330120</xdr:colOff>
      <xdr:row>237</xdr:row>
      <xdr:rowOff>4564</xdr:rowOff>
    </xdr:to>
    <xdr:sp macro="" textlink="">
      <xdr:nvSpPr>
        <xdr:cNvPr id="101" name="selectCatalogForm:dataTable:0:expandContractImage_176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/>
      </xdr:nvSpPr>
      <xdr:spPr>
        <a:xfrm>
          <a:off x="27000" y="43063005"/>
          <a:ext cx="303120" cy="70377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27000</xdr:colOff>
      <xdr:row>233</xdr:row>
      <xdr:rowOff>305280</xdr:rowOff>
    </xdr:from>
    <xdr:to>
      <xdr:col>1</xdr:col>
      <xdr:colOff>330120</xdr:colOff>
      <xdr:row>237</xdr:row>
      <xdr:rowOff>4564</xdr:rowOff>
    </xdr:to>
    <xdr:sp macro="" textlink="">
      <xdr:nvSpPr>
        <xdr:cNvPr id="102" name="selectCatalogForm:dataTable:0:expandContractImage_177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/>
      </xdr:nvSpPr>
      <xdr:spPr>
        <a:xfrm>
          <a:off x="27000" y="43063005"/>
          <a:ext cx="303120" cy="70377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27000</xdr:colOff>
      <xdr:row>233</xdr:row>
      <xdr:rowOff>305280</xdr:rowOff>
    </xdr:from>
    <xdr:to>
      <xdr:col>1</xdr:col>
      <xdr:colOff>330120</xdr:colOff>
      <xdr:row>237</xdr:row>
      <xdr:rowOff>4564</xdr:rowOff>
    </xdr:to>
    <xdr:sp macro="" textlink="">
      <xdr:nvSpPr>
        <xdr:cNvPr id="103" name="selectCatalogForm:dataTable:0:expandContractImage_178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/>
      </xdr:nvSpPr>
      <xdr:spPr>
        <a:xfrm>
          <a:off x="27000" y="43063005"/>
          <a:ext cx="303120" cy="70377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27000</xdr:colOff>
      <xdr:row>233</xdr:row>
      <xdr:rowOff>305280</xdr:rowOff>
    </xdr:from>
    <xdr:to>
      <xdr:col>1</xdr:col>
      <xdr:colOff>330120</xdr:colOff>
      <xdr:row>237</xdr:row>
      <xdr:rowOff>4564</xdr:rowOff>
    </xdr:to>
    <xdr:sp macro="" textlink="">
      <xdr:nvSpPr>
        <xdr:cNvPr id="104" name="selectCatalogForm:dataTable:0:expandContractImage_179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/>
      </xdr:nvSpPr>
      <xdr:spPr>
        <a:xfrm>
          <a:off x="27000" y="43063005"/>
          <a:ext cx="303120" cy="70377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27000</xdr:colOff>
      <xdr:row>233</xdr:row>
      <xdr:rowOff>305280</xdr:rowOff>
    </xdr:from>
    <xdr:to>
      <xdr:col>1</xdr:col>
      <xdr:colOff>330120</xdr:colOff>
      <xdr:row>237</xdr:row>
      <xdr:rowOff>4564</xdr:rowOff>
    </xdr:to>
    <xdr:sp macro="" textlink="">
      <xdr:nvSpPr>
        <xdr:cNvPr id="105" name="selectCatalogForm:dataTable:0:expandContractImage_180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/>
      </xdr:nvSpPr>
      <xdr:spPr>
        <a:xfrm>
          <a:off x="27000" y="43063005"/>
          <a:ext cx="303120" cy="70377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27000</xdr:colOff>
      <xdr:row>233</xdr:row>
      <xdr:rowOff>305280</xdr:rowOff>
    </xdr:from>
    <xdr:to>
      <xdr:col>1</xdr:col>
      <xdr:colOff>330120</xdr:colOff>
      <xdr:row>237</xdr:row>
      <xdr:rowOff>4564</xdr:rowOff>
    </xdr:to>
    <xdr:sp macro="" textlink="">
      <xdr:nvSpPr>
        <xdr:cNvPr id="106" name="selectCatalogForm:dataTable:0:expandContractImage_181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/>
      </xdr:nvSpPr>
      <xdr:spPr>
        <a:xfrm>
          <a:off x="27000" y="43063005"/>
          <a:ext cx="303120" cy="70377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27000</xdr:colOff>
      <xdr:row>233</xdr:row>
      <xdr:rowOff>305280</xdr:rowOff>
    </xdr:from>
    <xdr:to>
      <xdr:col>1</xdr:col>
      <xdr:colOff>330120</xdr:colOff>
      <xdr:row>237</xdr:row>
      <xdr:rowOff>4564</xdr:rowOff>
    </xdr:to>
    <xdr:sp macro="" textlink="">
      <xdr:nvSpPr>
        <xdr:cNvPr id="107" name="selectCatalogForm:dataTable:0:expandContractImage_182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/>
      </xdr:nvSpPr>
      <xdr:spPr>
        <a:xfrm>
          <a:off x="27000" y="43063005"/>
          <a:ext cx="303120" cy="70377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27000</xdr:colOff>
      <xdr:row>233</xdr:row>
      <xdr:rowOff>305280</xdr:rowOff>
    </xdr:from>
    <xdr:to>
      <xdr:col>1</xdr:col>
      <xdr:colOff>330120</xdr:colOff>
      <xdr:row>237</xdr:row>
      <xdr:rowOff>4564</xdr:rowOff>
    </xdr:to>
    <xdr:sp macro="" textlink="">
      <xdr:nvSpPr>
        <xdr:cNvPr id="108" name="selectCatalogForm:dataTable:0:expandContractImage_183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/>
      </xdr:nvSpPr>
      <xdr:spPr>
        <a:xfrm>
          <a:off x="27000" y="43063005"/>
          <a:ext cx="303120" cy="70377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27000</xdr:colOff>
      <xdr:row>233</xdr:row>
      <xdr:rowOff>305280</xdr:rowOff>
    </xdr:from>
    <xdr:to>
      <xdr:col>1</xdr:col>
      <xdr:colOff>330120</xdr:colOff>
      <xdr:row>237</xdr:row>
      <xdr:rowOff>4564</xdr:rowOff>
    </xdr:to>
    <xdr:sp macro="" textlink="">
      <xdr:nvSpPr>
        <xdr:cNvPr id="109" name="selectCatalogForm:dataTable:0:expandContractImage_184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/>
      </xdr:nvSpPr>
      <xdr:spPr>
        <a:xfrm>
          <a:off x="27000" y="43063005"/>
          <a:ext cx="303120" cy="70377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27000</xdr:colOff>
      <xdr:row>233</xdr:row>
      <xdr:rowOff>305280</xdr:rowOff>
    </xdr:from>
    <xdr:to>
      <xdr:col>1</xdr:col>
      <xdr:colOff>330120</xdr:colOff>
      <xdr:row>237</xdr:row>
      <xdr:rowOff>4564</xdr:rowOff>
    </xdr:to>
    <xdr:sp macro="" textlink="">
      <xdr:nvSpPr>
        <xdr:cNvPr id="110" name="selectCatalogForm:dataTable:0:expandContractImage_185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/>
      </xdr:nvSpPr>
      <xdr:spPr>
        <a:xfrm>
          <a:off x="27000" y="43063005"/>
          <a:ext cx="303120" cy="70377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27000</xdr:colOff>
      <xdr:row>233</xdr:row>
      <xdr:rowOff>305280</xdr:rowOff>
    </xdr:from>
    <xdr:to>
      <xdr:col>1</xdr:col>
      <xdr:colOff>330120</xdr:colOff>
      <xdr:row>237</xdr:row>
      <xdr:rowOff>4564</xdr:rowOff>
    </xdr:to>
    <xdr:sp macro="" textlink="">
      <xdr:nvSpPr>
        <xdr:cNvPr id="111" name="selectCatalogForm:dataTable:0:expandContractImage_186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/>
      </xdr:nvSpPr>
      <xdr:spPr>
        <a:xfrm>
          <a:off x="27000" y="43063005"/>
          <a:ext cx="303120" cy="70377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27000</xdr:colOff>
      <xdr:row>233</xdr:row>
      <xdr:rowOff>305280</xdr:rowOff>
    </xdr:from>
    <xdr:to>
      <xdr:col>1</xdr:col>
      <xdr:colOff>330120</xdr:colOff>
      <xdr:row>237</xdr:row>
      <xdr:rowOff>4564</xdr:rowOff>
    </xdr:to>
    <xdr:sp macro="" textlink="">
      <xdr:nvSpPr>
        <xdr:cNvPr id="112" name="selectCatalogForm:dataTable:0:expandContractImage_187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/>
      </xdr:nvSpPr>
      <xdr:spPr>
        <a:xfrm>
          <a:off x="27000" y="43063005"/>
          <a:ext cx="303120" cy="70377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27000</xdr:colOff>
      <xdr:row>233</xdr:row>
      <xdr:rowOff>305280</xdr:rowOff>
    </xdr:from>
    <xdr:to>
      <xdr:col>1</xdr:col>
      <xdr:colOff>330120</xdr:colOff>
      <xdr:row>237</xdr:row>
      <xdr:rowOff>4564</xdr:rowOff>
    </xdr:to>
    <xdr:sp macro="" textlink="">
      <xdr:nvSpPr>
        <xdr:cNvPr id="113" name="selectCatalogForm:dataTable:0:expandContractImage_188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/>
      </xdr:nvSpPr>
      <xdr:spPr>
        <a:xfrm>
          <a:off x="27000" y="43063005"/>
          <a:ext cx="303120" cy="70377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27000</xdr:colOff>
      <xdr:row>233</xdr:row>
      <xdr:rowOff>305280</xdr:rowOff>
    </xdr:from>
    <xdr:to>
      <xdr:col>1</xdr:col>
      <xdr:colOff>330120</xdr:colOff>
      <xdr:row>237</xdr:row>
      <xdr:rowOff>4564</xdr:rowOff>
    </xdr:to>
    <xdr:sp macro="" textlink="">
      <xdr:nvSpPr>
        <xdr:cNvPr id="114" name="selectCatalogForm:dataTable:0:expandContractImage_189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/>
      </xdr:nvSpPr>
      <xdr:spPr>
        <a:xfrm>
          <a:off x="27000" y="43063005"/>
          <a:ext cx="303120" cy="70377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1</xdr:col>
      <xdr:colOff>28575</xdr:colOff>
      <xdr:row>11</xdr:row>
      <xdr:rowOff>152400</xdr:rowOff>
    </xdr:from>
    <xdr:to>
      <xdr:col>1</xdr:col>
      <xdr:colOff>333375</xdr:colOff>
      <xdr:row>13</xdr:row>
      <xdr:rowOff>154998</xdr:rowOff>
    </xdr:to>
    <xdr:sp macro="" textlink="">
      <xdr:nvSpPr>
        <xdr:cNvPr id="115" name="Forma libre 114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/>
      </xdr:nvSpPr>
      <xdr:spPr>
        <a:xfrm>
          <a:off x="28575" y="4267200"/>
          <a:ext cx="304800" cy="707448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/>
        <a:lstStyle/>
        <a:p>
          <a:endParaRPr lang="es-UY"/>
        </a:p>
      </xdr:txBody>
    </xdr:sp>
    <xdr:clientData/>
  </xdr:twoCellAnchor>
  <xdr:twoCellAnchor>
    <xdr:from>
      <xdr:col>1</xdr:col>
      <xdr:colOff>28575</xdr:colOff>
      <xdr:row>11</xdr:row>
      <xdr:rowOff>152400</xdr:rowOff>
    </xdr:from>
    <xdr:to>
      <xdr:col>1</xdr:col>
      <xdr:colOff>333375</xdr:colOff>
      <xdr:row>13</xdr:row>
      <xdr:rowOff>154998</xdr:rowOff>
    </xdr:to>
    <xdr:sp macro="" textlink="">
      <xdr:nvSpPr>
        <xdr:cNvPr id="116" name="Forma libre 115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/>
      </xdr:nvSpPr>
      <xdr:spPr>
        <a:xfrm>
          <a:off x="28575" y="4267200"/>
          <a:ext cx="304800" cy="707448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/>
        <a:lstStyle/>
        <a:p>
          <a:endParaRPr lang="es-UY"/>
        </a:p>
      </xdr:txBody>
    </xdr:sp>
    <xdr:clientData/>
  </xdr:twoCellAnchor>
  <xdr:twoCellAnchor>
    <xdr:from>
      <xdr:col>1</xdr:col>
      <xdr:colOff>28575</xdr:colOff>
      <xdr:row>11</xdr:row>
      <xdr:rowOff>152400</xdr:rowOff>
    </xdr:from>
    <xdr:to>
      <xdr:col>1</xdr:col>
      <xdr:colOff>333375</xdr:colOff>
      <xdr:row>13</xdr:row>
      <xdr:rowOff>154998</xdr:rowOff>
    </xdr:to>
    <xdr:sp macro="" textlink="">
      <xdr:nvSpPr>
        <xdr:cNvPr id="117" name="Forma libre 116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/>
      </xdr:nvSpPr>
      <xdr:spPr>
        <a:xfrm>
          <a:off x="28575" y="4267200"/>
          <a:ext cx="304800" cy="707448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/>
        <a:lstStyle/>
        <a:p>
          <a:endParaRPr lang="es-UY"/>
        </a:p>
      </xdr:txBody>
    </xdr:sp>
    <xdr:clientData/>
  </xdr:twoCellAnchor>
  <xdr:twoCellAnchor>
    <xdr:from>
      <xdr:col>1</xdr:col>
      <xdr:colOff>28575</xdr:colOff>
      <xdr:row>11</xdr:row>
      <xdr:rowOff>152400</xdr:rowOff>
    </xdr:from>
    <xdr:to>
      <xdr:col>1</xdr:col>
      <xdr:colOff>333375</xdr:colOff>
      <xdr:row>13</xdr:row>
      <xdr:rowOff>154998</xdr:rowOff>
    </xdr:to>
    <xdr:sp macro="" textlink="">
      <xdr:nvSpPr>
        <xdr:cNvPr id="118" name="Forma libre 117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/>
      </xdr:nvSpPr>
      <xdr:spPr>
        <a:xfrm>
          <a:off x="28575" y="4267200"/>
          <a:ext cx="304800" cy="707448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/>
        <a:lstStyle/>
        <a:p>
          <a:endParaRPr lang="es-UY"/>
        </a:p>
      </xdr:txBody>
    </xdr:sp>
    <xdr:clientData/>
  </xdr:twoCellAnchor>
  <xdr:twoCellAnchor>
    <xdr:from>
      <xdr:col>1</xdr:col>
      <xdr:colOff>28575</xdr:colOff>
      <xdr:row>11</xdr:row>
      <xdr:rowOff>152400</xdr:rowOff>
    </xdr:from>
    <xdr:to>
      <xdr:col>1</xdr:col>
      <xdr:colOff>333375</xdr:colOff>
      <xdr:row>13</xdr:row>
      <xdr:rowOff>154998</xdr:rowOff>
    </xdr:to>
    <xdr:sp macro="" textlink="">
      <xdr:nvSpPr>
        <xdr:cNvPr id="119" name="Forma libre 118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/>
      </xdr:nvSpPr>
      <xdr:spPr>
        <a:xfrm>
          <a:off x="28575" y="4267200"/>
          <a:ext cx="304800" cy="707448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/>
        <a:lstStyle/>
        <a:p>
          <a:endParaRPr lang="es-UY"/>
        </a:p>
      </xdr:txBody>
    </xdr:sp>
    <xdr:clientData/>
  </xdr:twoCellAnchor>
  <xdr:twoCellAnchor>
    <xdr:from>
      <xdr:col>1</xdr:col>
      <xdr:colOff>28575</xdr:colOff>
      <xdr:row>11</xdr:row>
      <xdr:rowOff>152400</xdr:rowOff>
    </xdr:from>
    <xdr:to>
      <xdr:col>1</xdr:col>
      <xdr:colOff>333375</xdr:colOff>
      <xdr:row>13</xdr:row>
      <xdr:rowOff>154998</xdr:rowOff>
    </xdr:to>
    <xdr:sp macro="" textlink="">
      <xdr:nvSpPr>
        <xdr:cNvPr id="120" name="Forma libre 119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/>
      </xdr:nvSpPr>
      <xdr:spPr>
        <a:xfrm>
          <a:off x="28575" y="4267200"/>
          <a:ext cx="304800" cy="707448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/>
        <a:lstStyle/>
        <a:p>
          <a:endParaRPr lang="es-UY"/>
        </a:p>
      </xdr:txBody>
    </xdr:sp>
    <xdr:clientData/>
  </xdr:twoCellAnchor>
  <xdr:twoCellAnchor>
    <xdr:from>
      <xdr:col>1</xdr:col>
      <xdr:colOff>28575</xdr:colOff>
      <xdr:row>11</xdr:row>
      <xdr:rowOff>152400</xdr:rowOff>
    </xdr:from>
    <xdr:to>
      <xdr:col>1</xdr:col>
      <xdr:colOff>333375</xdr:colOff>
      <xdr:row>13</xdr:row>
      <xdr:rowOff>154998</xdr:rowOff>
    </xdr:to>
    <xdr:sp macro="" textlink="">
      <xdr:nvSpPr>
        <xdr:cNvPr id="121" name="Forma libre 120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/>
      </xdr:nvSpPr>
      <xdr:spPr>
        <a:xfrm>
          <a:off x="28575" y="4267200"/>
          <a:ext cx="304800" cy="707448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/>
        <a:lstStyle/>
        <a:p>
          <a:endParaRPr lang="es-UY"/>
        </a:p>
      </xdr:txBody>
    </xdr:sp>
    <xdr:clientData/>
  </xdr:twoCellAnchor>
  <xdr:twoCellAnchor>
    <xdr:from>
      <xdr:col>1</xdr:col>
      <xdr:colOff>28575</xdr:colOff>
      <xdr:row>11</xdr:row>
      <xdr:rowOff>152400</xdr:rowOff>
    </xdr:from>
    <xdr:to>
      <xdr:col>1</xdr:col>
      <xdr:colOff>333375</xdr:colOff>
      <xdr:row>13</xdr:row>
      <xdr:rowOff>154998</xdr:rowOff>
    </xdr:to>
    <xdr:sp macro="" textlink="">
      <xdr:nvSpPr>
        <xdr:cNvPr id="122" name="Forma libre 121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/>
      </xdr:nvSpPr>
      <xdr:spPr>
        <a:xfrm>
          <a:off x="28575" y="4267200"/>
          <a:ext cx="304800" cy="707448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/>
        <a:lstStyle/>
        <a:p>
          <a:endParaRPr lang="es-UY"/>
        </a:p>
      </xdr:txBody>
    </xdr:sp>
    <xdr:clientData/>
  </xdr:twoCellAnchor>
  <xdr:twoCellAnchor>
    <xdr:from>
      <xdr:col>1</xdr:col>
      <xdr:colOff>28575</xdr:colOff>
      <xdr:row>11</xdr:row>
      <xdr:rowOff>152400</xdr:rowOff>
    </xdr:from>
    <xdr:to>
      <xdr:col>1</xdr:col>
      <xdr:colOff>333375</xdr:colOff>
      <xdr:row>13</xdr:row>
      <xdr:rowOff>154998</xdr:rowOff>
    </xdr:to>
    <xdr:sp macro="" textlink="">
      <xdr:nvSpPr>
        <xdr:cNvPr id="123" name="Forma libre 122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/>
      </xdr:nvSpPr>
      <xdr:spPr>
        <a:xfrm>
          <a:off x="28575" y="4267200"/>
          <a:ext cx="304800" cy="707448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/>
        <a:lstStyle/>
        <a:p>
          <a:endParaRPr lang="es-UY"/>
        </a:p>
      </xdr:txBody>
    </xdr:sp>
    <xdr:clientData/>
  </xdr:twoCellAnchor>
  <xdr:twoCellAnchor>
    <xdr:from>
      <xdr:col>1</xdr:col>
      <xdr:colOff>28575</xdr:colOff>
      <xdr:row>11</xdr:row>
      <xdr:rowOff>152400</xdr:rowOff>
    </xdr:from>
    <xdr:to>
      <xdr:col>1</xdr:col>
      <xdr:colOff>333375</xdr:colOff>
      <xdr:row>13</xdr:row>
      <xdr:rowOff>154998</xdr:rowOff>
    </xdr:to>
    <xdr:sp macro="" textlink="">
      <xdr:nvSpPr>
        <xdr:cNvPr id="124" name="Forma libre 123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/>
      </xdr:nvSpPr>
      <xdr:spPr>
        <a:xfrm>
          <a:off x="28575" y="4267200"/>
          <a:ext cx="304800" cy="707448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/>
        <a:lstStyle/>
        <a:p>
          <a:endParaRPr lang="es-UY"/>
        </a:p>
      </xdr:txBody>
    </xdr:sp>
    <xdr:clientData/>
  </xdr:twoCellAnchor>
  <xdr:twoCellAnchor>
    <xdr:from>
      <xdr:col>1</xdr:col>
      <xdr:colOff>28575</xdr:colOff>
      <xdr:row>11</xdr:row>
      <xdr:rowOff>152400</xdr:rowOff>
    </xdr:from>
    <xdr:to>
      <xdr:col>1</xdr:col>
      <xdr:colOff>333375</xdr:colOff>
      <xdr:row>13</xdr:row>
      <xdr:rowOff>154998</xdr:rowOff>
    </xdr:to>
    <xdr:sp macro="" textlink="">
      <xdr:nvSpPr>
        <xdr:cNvPr id="125" name="Forma libre 124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/>
      </xdr:nvSpPr>
      <xdr:spPr>
        <a:xfrm>
          <a:off x="28575" y="4267200"/>
          <a:ext cx="304800" cy="707448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/>
        <a:lstStyle/>
        <a:p>
          <a:endParaRPr lang="es-UY"/>
        </a:p>
      </xdr:txBody>
    </xdr:sp>
    <xdr:clientData/>
  </xdr:twoCellAnchor>
  <xdr:twoCellAnchor>
    <xdr:from>
      <xdr:col>1</xdr:col>
      <xdr:colOff>28575</xdr:colOff>
      <xdr:row>11</xdr:row>
      <xdr:rowOff>152400</xdr:rowOff>
    </xdr:from>
    <xdr:to>
      <xdr:col>1</xdr:col>
      <xdr:colOff>333375</xdr:colOff>
      <xdr:row>13</xdr:row>
      <xdr:rowOff>154998</xdr:rowOff>
    </xdr:to>
    <xdr:sp macro="" textlink="">
      <xdr:nvSpPr>
        <xdr:cNvPr id="126" name="Forma libre 125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/>
      </xdr:nvSpPr>
      <xdr:spPr>
        <a:xfrm>
          <a:off x="28575" y="4267200"/>
          <a:ext cx="304800" cy="707448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/>
        <a:lstStyle/>
        <a:p>
          <a:endParaRPr lang="es-UY"/>
        </a:p>
      </xdr:txBody>
    </xdr:sp>
    <xdr:clientData/>
  </xdr:twoCellAnchor>
  <xdr:twoCellAnchor>
    <xdr:from>
      <xdr:col>1</xdr:col>
      <xdr:colOff>28575</xdr:colOff>
      <xdr:row>11</xdr:row>
      <xdr:rowOff>152400</xdr:rowOff>
    </xdr:from>
    <xdr:to>
      <xdr:col>1</xdr:col>
      <xdr:colOff>333375</xdr:colOff>
      <xdr:row>13</xdr:row>
      <xdr:rowOff>154998</xdr:rowOff>
    </xdr:to>
    <xdr:sp macro="" textlink="">
      <xdr:nvSpPr>
        <xdr:cNvPr id="127" name="Forma libre 126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/>
      </xdr:nvSpPr>
      <xdr:spPr>
        <a:xfrm>
          <a:off x="28575" y="4267200"/>
          <a:ext cx="304800" cy="707448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/>
        <a:lstStyle/>
        <a:p>
          <a:endParaRPr lang="es-UY"/>
        </a:p>
      </xdr:txBody>
    </xdr:sp>
    <xdr:clientData/>
  </xdr:twoCellAnchor>
  <xdr:twoCellAnchor>
    <xdr:from>
      <xdr:col>1</xdr:col>
      <xdr:colOff>28575</xdr:colOff>
      <xdr:row>11</xdr:row>
      <xdr:rowOff>152400</xdr:rowOff>
    </xdr:from>
    <xdr:to>
      <xdr:col>1</xdr:col>
      <xdr:colOff>333375</xdr:colOff>
      <xdr:row>13</xdr:row>
      <xdr:rowOff>154998</xdr:rowOff>
    </xdr:to>
    <xdr:sp macro="" textlink="">
      <xdr:nvSpPr>
        <xdr:cNvPr id="128" name="Forma libre 127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/>
      </xdr:nvSpPr>
      <xdr:spPr>
        <a:xfrm>
          <a:off x="28575" y="4267200"/>
          <a:ext cx="304800" cy="707448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/>
        <a:lstStyle/>
        <a:p>
          <a:endParaRPr lang="es-UY"/>
        </a:p>
      </xdr:txBody>
    </xdr:sp>
    <xdr:clientData/>
  </xdr:twoCellAnchor>
  <xdr:twoCellAnchor>
    <xdr:from>
      <xdr:col>1</xdr:col>
      <xdr:colOff>28575</xdr:colOff>
      <xdr:row>11</xdr:row>
      <xdr:rowOff>152400</xdr:rowOff>
    </xdr:from>
    <xdr:to>
      <xdr:col>1</xdr:col>
      <xdr:colOff>333375</xdr:colOff>
      <xdr:row>13</xdr:row>
      <xdr:rowOff>154998</xdr:rowOff>
    </xdr:to>
    <xdr:sp macro="" textlink="">
      <xdr:nvSpPr>
        <xdr:cNvPr id="129" name="Forma libre 128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/>
      </xdr:nvSpPr>
      <xdr:spPr>
        <a:xfrm>
          <a:off x="28575" y="4267200"/>
          <a:ext cx="304800" cy="707448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/>
        <a:lstStyle/>
        <a:p>
          <a:endParaRPr lang="es-UY"/>
        </a:p>
      </xdr:txBody>
    </xdr:sp>
    <xdr:clientData/>
  </xdr:twoCellAnchor>
  <xdr:twoCellAnchor>
    <xdr:from>
      <xdr:col>1</xdr:col>
      <xdr:colOff>28575</xdr:colOff>
      <xdr:row>11</xdr:row>
      <xdr:rowOff>152400</xdr:rowOff>
    </xdr:from>
    <xdr:to>
      <xdr:col>1</xdr:col>
      <xdr:colOff>333375</xdr:colOff>
      <xdr:row>13</xdr:row>
      <xdr:rowOff>154998</xdr:rowOff>
    </xdr:to>
    <xdr:sp macro="" textlink="">
      <xdr:nvSpPr>
        <xdr:cNvPr id="130" name="Forma libre 129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/>
      </xdr:nvSpPr>
      <xdr:spPr>
        <a:xfrm>
          <a:off x="28575" y="4267200"/>
          <a:ext cx="304800" cy="707448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/>
        <a:lstStyle/>
        <a:p>
          <a:endParaRPr lang="es-UY"/>
        </a:p>
      </xdr:txBody>
    </xdr:sp>
    <xdr:clientData/>
  </xdr:twoCellAnchor>
  <xdr:twoCellAnchor>
    <xdr:from>
      <xdr:col>1</xdr:col>
      <xdr:colOff>28575</xdr:colOff>
      <xdr:row>11</xdr:row>
      <xdr:rowOff>152400</xdr:rowOff>
    </xdr:from>
    <xdr:to>
      <xdr:col>1</xdr:col>
      <xdr:colOff>333375</xdr:colOff>
      <xdr:row>13</xdr:row>
      <xdr:rowOff>154998</xdr:rowOff>
    </xdr:to>
    <xdr:sp macro="" textlink="">
      <xdr:nvSpPr>
        <xdr:cNvPr id="131" name="Forma libre 130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/>
      </xdr:nvSpPr>
      <xdr:spPr>
        <a:xfrm>
          <a:off x="28575" y="4267200"/>
          <a:ext cx="304800" cy="707448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/>
        <a:lstStyle/>
        <a:p>
          <a:endParaRPr lang="es-UY"/>
        </a:p>
      </xdr:txBody>
    </xdr:sp>
    <xdr:clientData/>
  </xdr:twoCellAnchor>
  <xdr:twoCellAnchor>
    <xdr:from>
      <xdr:col>1</xdr:col>
      <xdr:colOff>28575</xdr:colOff>
      <xdr:row>11</xdr:row>
      <xdr:rowOff>152400</xdr:rowOff>
    </xdr:from>
    <xdr:to>
      <xdr:col>1</xdr:col>
      <xdr:colOff>333375</xdr:colOff>
      <xdr:row>13</xdr:row>
      <xdr:rowOff>154998</xdr:rowOff>
    </xdr:to>
    <xdr:sp macro="" textlink="">
      <xdr:nvSpPr>
        <xdr:cNvPr id="132" name="Forma libre 131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/>
      </xdr:nvSpPr>
      <xdr:spPr>
        <a:xfrm>
          <a:off x="28575" y="4267200"/>
          <a:ext cx="304800" cy="707448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/>
        <a:lstStyle/>
        <a:p>
          <a:endParaRPr lang="es-UY"/>
        </a:p>
      </xdr:txBody>
    </xdr:sp>
    <xdr:clientData/>
  </xdr:twoCellAnchor>
  <xdr:twoCellAnchor>
    <xdr:from>
      <xdr:col>1</xdr:col>
      <xdr:colOff>28575</xdr:colOff>
      <xdr:row>11</xdr:row>
      <xdr:rowOff>152400</xdr:rowOff>
    </xdr:from>
    <xdr:to>
      <xdr:col>1</xdr:col>
      <xdr:colOff>333375</xdr:colOff>
      <xdr:row>13</xdr:row>
      <xdr:rowOff>154998</xdr:rowOff>
    </xdr:to>
    <xdr:sp macro="" textlink="">
      <xdr:nvSpPr>
        <xdr:cNvPr id="133" name="Forma libre 132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/>
      </xdr:nvSpPr>
      <xdr:spPr>
        <a:xfrm>
          <a:off x="28575" y="4267200"/>
          <a:ext cx="304800" cy="707448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/>
        <a:lstStyle/>
        <a:p>
          <a:endParaRPr lang="es-UY"/>
        </a:p>
      </xdr:txBody>
    </xdr:sp>
    <xdr:clientData/>
  </xdr:twoCellAnchor>
  <xdr:twoCellAnchor>
    <xdr:from>
      <xdr:col>1</xdr:col>
      <xdr:colOff>28575</xdr:colOff>
      <xdr:row>11</xdr:row>
      <xdr:rowOff>152400</xdr:rowOff>
    </xdr:from>
    <xdr:to>
      <xdr:col>1</xdr:col>
      <xdr:colOff>333375</xdr:colOff>
      <xdr:row>13</xdr:row>
      <xdr:rowOff>154998</xdr:rowOff>
    </xdr:to>
    <xdr:sp macro="" textlink="">
      <xdr:nvSpPr>
        <xdr:cNvPr id="134" name="Forma libre 133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/>
      </xdr:nvSpPr>
      <xdr:spPr>
        <a:xfrm>
          <a:off x="28575" y="4267200"/>
          <a:ext cx="304800" cy="707448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/>
        <a:lstStyle/>
        <a:p>
          <a:endParaRPr lang="es-UY"/>
        </a:p>
      </xdr:txBody>
    </xdr:sp>
    <xdr:clientData/>
  </xdr:twoCellAnchor>
  <xdr:twoCellAnchor>
    <xdr:from>
      <xdr:col>1</xdr:col>
      <xdr:colOff>28575</xdr:colOff>
      <xdr:row>11</xdr:row>
      <xdr:rowOff>152400</xdr:rowOff>
    </xdr:from>
    <xdr:to>
      <xdr:col>1</xdr:col>
      <xdr:colOff>333375</xdr:colOff>
      <xdr:row>13</xdr:row>
      <xdr:rowOff>154998</xdr:rowOff>
    </xdr:to>
    <xdr:sp macro="" textlink="">
      <xdr:nvSpPr>
        <xdr:cNvPr id="135" name="Forma libre 134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/>
      </xdr:nvSpPr>
      <xdr:spPr>
        <a:xfrm>
          <a:off x="28575" y="4267200"/>
          <a:ext cx="304800" cy="707448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/>
        <a:lstStyle/>
        <a:p>
          <a:endParaRPr lang="es-UY"/>
        </a:p>
      </xdr:txBody>
    </xdr:sp>
    <xdr:clientData/>
  </xdr:twoCellAnchor>
  <xdr:twoCellAnchor>
    <xdr:from>
      <xdr:col>1</xdr:col>
      <xdr:colOff>28575</xdr:colOff>
      <xdr:row>11</xdr:row>
      <xdr:rowOff>152400</xdr:rowOff>
    </xdr:from>
    <xdr:to>
      <xdr:col>1</xdr:col>
      <xdr:colOff>333375</xdr:colOff>
      <xdr:row>13</xdr:row>
      <xdr:rowOff>154998</xdr:rowOff>
    </xdr:to>
    <xdr:sp macro="" textlink="">
      <xdr:nvSpPr>
        <xdr:cNvPr id="136" name="Forma libre 135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/>
      </xdr:nvSpPr>
      <xdr:spPr>
        <a:xfrm>
          <a:off x="28575" y="4267200"/>
          <a:ext cx="304800" cy="707448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/>
        <a:lstStyle/>
        <a:p>
          <a:endParaRPr lang="es-UY"/>
        </a:p>
      </xdr:txBody>
    </xdr:sp>
    <xdr:clientData/>
  </xdr:twoCellAnchor>
  <xdr:twoCellAnchor>
    <xdr:from>
      <xdr:col>1</xdr:col>
      <xdr:colOff>28575</xdr:colOff>
      <xdr:row>11</xdr:row>
      <xdr:rowOff>152400</xdr:rowOff>
    </xdr:from>
    <xdr:to>
      <xdr:col>1</xdr:col>
      <xdr:colOff>333375</xdr:colOff>
      <xdr:row>13</xdr:row>
      <xdr:rowOff>154998</xdr:rowOff>
    </xdr:to>
    <xdr:sp macro="" textlink="">
      <xdr:nvSpPr>
        <xdr:cNvPr id="137" name="Forma libre 136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/>
      </xdr:nvSpPr>
      <xdr:spPr>
        <a:xfrm>
          <a:off x="28575" y="4267200"/>
          <a:ext cx="304800" cy="707448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/>
        <a:lstStyle/>
        <a:p>
          <a:endParaRPr lang="es-UY"/>
        </a:p>
      </xdr:txBody>
    </xdr:sp>
    <xdr:clientData/>
  </xdr:twoCellAnchor>
  <xdr:twoCellAnchor>
    <xdr:from>
      <xdr:col>1</xdr:col>
      <xdr:colOff>28575</xdr:colOff>
      <xdr:row>11</xdr:row>
      <xdr:rowOff>152400</xdr:rowOff>
    </xdr:from>
    <xdr:to>
      <xdr:col>1</xdr:col>
      <xdr:colOff>333375</xdr:colOff>
      <xdr:row>13</xdr:row>
      <xdr:rowOff>154998</xdr:rowOff>
    </xdr:to>
    <xdr:sp macro="" textlink="">
      <xdr:nvSpPr>
        <xdr:cNvPr id="138" name="Forma libre 137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/>
      </xdr:nvSpPr>
      <xdr:spPr>
        <a:xfrm>
          <a:off x="28575" y="4267200"/>
          <a:ext cx="304800" cy="707448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/>
        <a:lstStyle/>
        <a:p>
          <a:endParaRPr lang="es-UY"/>
        </a:p>
      </xdr:txBody>
    </xdr:sp>
    <xdr:clientData/>
  </xdr:twoCellAnchor>
  <xdr:twoCellAnchor>
    <xdr:from>
      <xdr:col>1</xdr:col>
      <xdr:colOff>28575</xdr:colOff>
      <xdr:row>11</xdr:row>
      <xdr:rowOff>152400</xdr:rowOff>
    </xdr:from>
    <xdr:to>
      <xdr:col>1</xdr:col>
      <xdr:colOff>333375</xdr:colOff>
      <xdr:row>13</xdr:row>
      <xdr:rowOff>154998</xdr:rowOff>
    </xdr:to>
    <xdr:sp macro="" textlink="">
      <xdr:nvSpPr>
        <xdr:cNvPr id="139" name="Forma libre 138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/>
      </xdr:nvSpPr>
      <xdr:spPr>
        <a:xfrm>
          <a:off x="28575" y="4267200"/>
          <a:ext cx="304800" cy="707448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/>
        <a:lstStyle/>
        <a:p>
          <a:endParaRPr lang="es-UY"/>
        </a:p>
      </xdr:txBody>
    </xdr:sp>
    <xdr:clientData/>
  </xdr:twoCellAnchor>
  <xdr:twoCellAnchor>
    <xdr:from>
      <xdr:col>1</xdr:col>
      <xdr:colOff>28575</xdr:colOff>
      <xdr:row>11</xdr:row>
      <xdr:rowOff>152400</xdr:rowOff>
    </xdr:from>
    <xdr:to>
      <xdr:col>1</xdr:col>
      <xdr:colOff>333375</xdr:colOff>
      <xdr:row>13</xdr:row>
      <xdr:rowOff>154998</xdr:rowOff>
    </xdr:to>
    <xdr:sp macro="" textlink="">
      <xdr:nvSpPr>
        <xdr:cNvPr id="140" name="Forma libre 139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/>
      </xdr:nvSpPr>
      <xdr:spPr>
        <a:xfrm>
          <a:off x="28575" y="4267200"/>
          <a:ext cx="304800" cy="707448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/>
        <a:lstStyle/>
        <a:p>
          <a:endParaRPr lang="es-UY"/>
        </a:p>
      </xdr:txBody>
    </xdr:sp>
    <xdr:clientData/>
  </xdr:twoCellAnchor>
  <xdr:twoCellAnchor>
    <xdr:from>
      <xdr:col>1</xdr:col>
      <xdr:colOff>28575</xdr:colOff>
      <xdr:row>11</xdr:row>
      <xdr:rowOff>152400</xdr:rowOff>
    </xdr:from>
    <xdr:to>
      <xdr:col>1</xdr:col>
      <xdr:colOff>333375</xdr:colOff>
      <xdr:row>13</xdr:row>
      <xdr:rowOff>154998</xdr:rowOff>
    </xdr:to>
    <xdr:sp macro="" textlink="">
      <xdr:nvSpPr>
        <xdr:cNvPr id="141" name="Forma libre 140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/>
      </xdr:nvSpPr>
      <xdr:spPr>
        <a:xfrm>
          <a:off x="28575" y="4267200"/>
          <a:ext cx="304800" cy="707448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/>
        <a:lstStyle/>
        <a:p>
          <a:endParaRPr lang="es-UY"/>
        </a:p>
      </xdr:txBody>
    </xdr:sp>
    <xdr:clientData/>
  </xdr:twoCellAnchor>
  <xdr:twoCellAnchor>
    <xdr:from>
      <xdr:col>1</xdr:col>
      <xdr:colOff>28575</xdr:colOff>
      <xdr:row>11</xdr:row>
      <xdr:rowOff>152400</xdr:rowOff>
    </xdr:from>
    <xdr:to>
      <xdr:col>1</xdr:col>
      <xdr:colOff>333375</xdr:colOff>
      <xdr:row>13</xdr:row>
      <xdr:rowOff>154998</xdr:rowOff>
    </xdr:to>
    <xdr:sp macro="" textlink="">
      <xdr:nvSpPr>
        <xdr:cNvPr id="142" name="Forma libre 141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/>
      </xdr:nvSpPr>
      <xdr:spPr>
        <a:xfrm>
          <a:off x="28575" y="4267200"/>
          <a:ext cx="304800" cy="707448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/>
        <a:lstStyle/>
        <a:p>
          <a:endParaRPr lang="es-UY"/>
        </a:p>
      </xdr:txBody>
    </xdr:sp>
    <xdr:clientData/>
  </xdr:twoCellAnchor>
  <xdr:twoCellAnchor>
    <xdr:from>
      <xdr:col>1</xdr:col>
      <xdr:colOff>28575</xdr:colOff>
      <xdr:row>11</xdr:row>
      <xdr:rowOff>152400</xdr:rowOff>
    </xdr:from>
    <xdr:to>
      <xdr:col>1</xdr:col>
      <xdr:colOff>333375</xdr:colOff>
      <xdr:row>13</xdr:row>
      <xdr:rowOff>154998</xdr:rowOff>
    </xdr:to>
    <xdr:sp macro="" textlink="">
      <xdr:nvSpPr>
        <xdr:cNvPr id="143" name="Forma libre 142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/>
      </xdr:nvSpPr>
      <xdr:spPr>
        <a:xfrm>
          <a:off x="28575" y="4267200"/>
          <a:ext cx="304800" cy="707448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/>
        <a:lstStyle/>
        <a:p>
          <a:endParaRPr lang="es-UY"/>
        </a:p>
      </xdr:txBody>
    </xdr:sp>
    <xdr:clientData/>
  </xdr:twoCellAnchor>
  <xdr:twoCellAnchor>
    <xdr:from>
      <xdr:col>1</xdr:col>
      <xdr:colOff>28575</xdr:colOff>
      <xdr:row>11</xdr:row>
      <xdr:rowOff>152400</xdr:rowOff>
    </xdr:from>
    <xdr:to>
      <xdr:col>1</xdr:col>
      <xdr:colOff>333375</xdr:colOff>
      <xdr:row>13</xdr:row>
      <xdr:rowOff>154998</xdr:rowOff>
    </xdr:to>
    <xdr:sp macro="" textlink="">
      <xdr:nvSpPr>
        <xdr:cNvPr id="144" name="Forma libre 143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/>
      </xdr:nvSpPr>
      <xdr:spPr>
        <a:xfrm>
          <a:off x="28575" y="4267200"/>
          <a:ext cx="304800" cy="707448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/>
        <a:lstStyle/>
        <a:p>
          <a:endParaRPr lang="es-UY"/>
        </a:p>
      </xdr:txBody>
    </xdr:sp>
    <xdr:clientData/>
  </xdr:twoCellAnchor>
  <xdr:twoCellAnchor>
    <xdr:from>
      <xdr:col>1</xdr:col>
      <xdr:colOff>28575</xdr:colOff>
      <xdr:row>11</xdr:row>
      <xdr:rowOff>152400</xdr:rowOff>
    </xdr:from>
    <xdr:to>
      <xdr:col>1</xdr:col>
      <xdr:colOff>333375</xdr:colOff>
      <xdr:row>13</xdr:row>
      <xdr:rowOff>154998</xdr:rowOff>
    </xdr:to>
    <xdr:sp macro="" textlink="">
      <xdr:nvSpPr>
        <xdr:cNvPr id="145" name="Forma libre 144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/>
      </xdr:nvSpPr>
      <xdr:spPr>
        <a:xfrm>
          <a:off x="28575" y="4267200"/>
          <a:ext cx="304800" cy="707448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/>
        <a:lstStyle/>
        <a:p>
          <a:endParaRPr lang="es-UY"/>
        </a:p>
      </xdr:txBody>
    </xdr:sp>
    <xdr:clientData/>
  </xdr:twoCellAnchor>
  <xdr:twoCellAnchor>
    <xdr:from>
      <xdr:col>1</xdr:col>
      <xdr:colOff>28575</xdr:colOff>
      <xdr:row>11</xdr:row>
      <xdr:rowOff>152400</xdr:rowOff>
    </xdr:from>
    <xdr:to>
      <xdr:col>1</xdr:col>
      <xdr:colOff>333375</xdr:colOff>
      <xdr:row>13</xdr:row>
      <xdr:rowOff>154998</xdr:rowOff>
    </xdr:to>
    <xdr:sp macro="" textlink="">
      <xdr:nvSpPr>
        <xdr:cNvPr id="146" name="Forma libre 145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/>
      </xdr:nvSpPr>
      <xdr:spPr>
        <a:xfrm>
          <a:off x="28575" y="4267200"/>
          <a:ext cx="304800" cy="707448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/>
        <a:lstStyle/>
        <a:p>
          <a:endParaRPr lang="es-UY"/>
        </a:p>
      </xdr:txBody>
    </xdr:sp>
    <xdr:clientData/>
  </xdr:twoCellAnchor>
  <xdr:twoCellAnchor>
    <xdr:from>
      <xdr:col>1</xdr:col>
      <xdr:colOff>28575</xdr:colOff>
      <xdr:row>11</xdr:row>
      <xdr:rowOff>152400</xdr:rowOff>
    </xdr:from>
    <xdr:to>
      <xdr:col>1</xdr:col>
      <xdr:colOff>333375</xdr:colOff>
      <xdr:row>13</xdr:row>
      <xdr:rowOff>154998</xdr:rowOff>
    </xdr:to>
    <xdr:sp macro="" textlink="">
      <xdr:nvSpPr>
        <xdr:cNvPr id="147" name="Forma libre 146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/>
      </xdr:nvSpPr>
      <xdr:spPr>
        <a:xfrm>
          <a:off x="28575" y="4267200"/>
          <a:ext cx="304800" cy="707448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/>
        <a:lstStyle/>
        <a:p>
          <a:endParaRPr lang="es-UY"/>
        </a:p>
      </xdr:txBody>
    </xdr:sp>
    <xdr:clientData/>
  </xdr:twoCellAnchor>
  <xdr:twoCellAnchor>
    <xdr:from>
      <xdr:col>1</xdr:col>
      <xdr:colOff>28575</xdr:colOff>
      <xdr:row>11</xdr:row>
      <xdr:rowOff>152400</xdr:rowOff>
    </xdr:from>
    <xdr:to>
      <xdr:col>1</xdr:col>
      <xdr:colOff>333375</xdr:colOff>
      <xdr:row>13</xdr:row>
      <xdr:rowOff>154998</xdr:rowOff>
    </xdr:to>
    <xdr:sp macro="" textlink="">
      <xdr:nvSpPr>
        <xdr:cNvPr id="148" name="Forma libre 147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/>
      </xdr:nvSpPr>
      <xdr:spPr>
        <a:xfrm>
          <a:off x="28575" y="4267200"/>
          <a:ext cx="304800" cy="707448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/>
        <a:lstStyle/>
        <a:p>
          <a:endParaRPr lang="es-UY"/>
        </a:p>
      </xdr:txBody>
    </xdr:sp>
    <xdr:clientData/>
  </xdr:twoCellAnchor>
  <xdr:twoCellAnchor>
    <xdr:from>
      <xdr:col>1</xdr:col>
      <xdr:colOff>28575</xdr:colOff>
      <xdr:row>11</xdr:row>
      <xdr:rowOff>152400</xdr:rowOff>
    </xdr:from>
    <xdr:to>
      <xdr:col>1</xdr:col>
      <xdr:colOff>333375</xdr:colOff>
      <xdr:row>13</xdr:row>
      <xdr:rowOff>154998</xdr:rowOff>
    </xdr:to>
    <xdr:sp macro="" textlink="">
      <xdr:nvSpPr>
        <xdr:cNvPr id="149" name="Forma libre 148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/>
      </xdr:nvSpPr>
      <xdr:spPr>
        <a:xfrm>
          <a:off x="28575" y="4267200"/>
          <a:ext cx="304800" cy="707448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/>
        <a:lstStyle/>
        <a:p>
          <a:endParaRPr lang="es-UY"/>
        </a:p>
      </xdr:txBody>
    </xdr:sp>
    <xdr:clientData/>
  </xdr:twoCellAnchor>
  <xdr:twoCellAnchor>
    <xdr:from>
      <xdr:col>1</xdr:col>
      <xdr:colOff>28575</xdr:colOff>
      <xdr:row>11</xdr:row>
      <xdr:rowOff>152400</xdr:rowOff>
    </xdr:from>
    <xdr:to>
      <xdr:col>1</xdr:col>
      <xdr:colOff>333375</xdr:colOff>
      <xdr:row>13</xdr:row>
      <xdr:rowOff>154998</xdr:rowOff>
    </xdr:to>
    <xdr:sp macro="" textlink="">
      <xdr:nvSpPr>
        <xdr:cNvPr id="150" name="Forma libre 149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/>
      </xdr:nvSpPr>
      <xdr:spPr>
        <a:xfrm>
          <a:off x="28575" y="4267200"/>
          <a:ext cx="304800" cy="707448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/>
        <a:lstStyle/>
        <a:p>
          <a:endParaRPr lang="es-UY"/>
        </a:p>
      </xdr:txBody>
    </xdr:sp>
    <xdr:clientData/>
  </xdr:twoCellAnchor>
  <xdr:twoCellAnchor>
    <xdr:from>
      <xdr:col>1</xdr:col>
      <xdr:colOff>28575</xdr:colOff>
      <xdr:row>11</xdr:row>
      <xdr:rowOff>152400</xdr:rowOff>
    </xdr:from>
    <xdr:to>
      <xdr:col>1</xdr:col>
      <xdr:colOff>333375</xdr:colOff>
      <xdr:row>13</xdr:row>
      <xdr:rowOff>154998</xdr:rowOff>
    </xdr:to>
    <xdr:sp macro="" textlink="">
      <xdr:nvSpPr>
        <xdr:cNvPr id="151" name="Forma libre 150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/>
      </xdr:nvSpPr>
      <xdr:spPr>
        <a:xfrm>
          <a:off x="28575" y="4267200"/>
          <a:ext cx="304800" cy="707448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/>
        <a:lstStyle/>
        <a:p>
          <a:endParaRPr lang="es-UY"/>
        </a:p>
      </xdr:txBody>
    </xdr:sp>
    <xdr:clientData/>
  </xdr:twoCellAnchor>
  <xdr:twoCellAnchor>
    <xdr:from>
      <xdr:col>1</xdr:col>
      <xdr:colOff>28575</xdr:colOff>
      <xdr:row>11</xdr:row>
      <xdr:rowOff>152400</xdr:rowOff>
    </xdr:from>
    <xdr:to>
      <xdr:col>1</xdr:col>
      <xdr:colOff>333375</xdr:colOff>
      <xdr:row>13</xdr:row>
      <xdr:rowOff>154998</xdr:rowOff>
    </xdr:to>
    <xdr:sp macro="" textlink="">
      <xdr:nvSpPr>
        <xdr:cNvPr id="152" name="Forma libre 151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/>
      </xdr:nvSpPr>
      <xdr:spPr>
        <a:xfrm>
          <a:off x="28575" y="4267200"/>
          <a:ext cx="304800" cy="707448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/>
        <a:lstStyle/>
        <a:p>
          <a:endParaRPr lang="es-UY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J323"/>
  <sheetViews>
    <sheetView tabSelected="1" topLeftCell="A294" zoomScale="70" zoomScaleNormal="70" workbookViewId="0">
      <selection activeCell="F319" sqref="F319"/>
    </sheetView>
  </sheetViews>
  <sheetFormatPr baseColWidth="10" defaultColWidth="11.44140625" defaultRowHeight="14.4" x14ac:dyDescent="0.3"/>
  <cols>
    <col min="1" max="1" width="17.6640625" style="5" customWidth="1"/>
    <col min="2" max="2" width="96.6640625" style="5" customWidth="1"/>
    <col min="3" max="3" width="18.6640625" style="5" customWidth="1"/>
    <col min="4" max="4" width="17.6640625" style="5" customWidth="1"/>
    <col min="5" max="5" width="17.6640625" style="66" customWidth="1"/>
    <col min="6" max="6" width="19.6640625" style="5" customWidth="1"/>
    <col min="7" max="7" width="11.44140625" style="5"/>
    <col min="8" max="8" width="17" style="5" customWidth="1"/>
    <col min="9" max="9" width="11.44140625" style="5"/>
    <col min="10" max="10" width="15.88671875" style="5" customWidth="1"/>
    <col min="11" max="16384" width="11.44140625" style="5"/>
  </cols>
  <sheetData>
    <row r="3" spans="1:6" ht="57" customHeight="1" x14ac:dyDescent="0.3">
      <c r="A3" s="67" t="s">
        <v>334</v>
      </c>
      <c r="B3" s="67"/>
      <c r="C3" s="67"/>
      <c r="D3" s="67"/>
      <c r="E3" s="67"/>
      <c r="F3" s="67"/>
    </row>
    <row r="4" spans="1:6" ht="18" thickBot="1" x14ac:dyDescent="0.35">
      <c r="B4" s="6"/>
      <c r="C4" s="6"/>
      <c r="D4" s="7"/>
      <c r="E4" s="8"/>
      <c r="F4" s="7"/>
    </row>
    <row r="5" spans="1:6" ht="57" customHeight="1" thickBot="1" x14ac:dyDescent="0.35">
      <c r="A5" s="9" t="s">
        <v>267</v>
      </c>
      <c r="B5" s="10" t="s">
        <v>0</v>
      </c>
      <c r="C5" s="9" t="s">
        <v>1</v>
      </c>
      <c r="D5" s="9" t="s">
        <v>294</v>
      </c>
      <c r="E5" s="11" t="s">
        <v>283</v>
      </c>
      <c r="F5" s="9" t="s">
        <v>295</v>
      </c>
    </row>
    <row r="6" spans="1:6" ht="18" customHeight="1" x14ac:dyDescent="0.3">
      <c r="B6" s="12" t="s">
        <v>253</v>
      </c>
      <c r="C6" s="13"/>
      <c r="D6" s="13"/>
      <c r="E6" s="14"/>
      <c r="F6" s="15"/>
    </row>
    <row r="7" spans="1:6" ht="21.9" customHeight="1" x14ac:dyDescent="0.3">
      <c r="A7" s="16"/>
      <c r="B7" s="17" t="s">
        <v>146</v>
      </c>
      <c r="C7" s="18" t="s">
        <v>2</v>
      </c>
      <c r="D7" s="19"/>
      <c r="E7" s="20">
        <v>35</v>
      </c>
      <c r="F7" s="19">
        <f>D7*E7</f>
        <v>0</v>
      </c>
    </row>
    <row r="8" spans="1:6" ht="21.9" customHeight="1" x14ac:dyDescent="0.3">
      <c r="A8" s="16"/>
      <c r="B8" s="17" t="s">
        <v>145</v>
      </c>
      <c r="C8" s="21" t="s">
        <v>2</v>
      </c>
      <c r="D8" s="19"/>
      <c r="E8" s="20">
        <v>35</v>
      </c>
      <c r="F8" s="19">
        <f t="shared" ref="F8:F71" si="0">D8*E8</f>
        <v>0</v>
      </c>
    </row>
    <row r="9" spans="1:6" ht="21.9" customHeight="1" x14ac:dyDescent="0.3">
      <c r="A9" s="16"/>
      <c r="B9" s="22" t="s">
        <v>183</v>
      </c>
      <c r="C9" s="23" t="s">
        <v>3</v>
      </c>
      <c r="D9" s="19"/>
      <c r="E9" s="20">
        <v>1000</v>
      </c>
      <c r="F9" s="19">
        <f t="shared" si="0"/>
        <v>0</v>
      </c>
    </row>
    <row r="10" spans="1:6" ht="21.9" customHeight="1" x14ac:dyDescent="0.3">
      <c r="A10" s="16"/>
      <c r="B10" s="22" t="s">
        <v>182</v>
      </c>
      <c r="C10" s="23" t="s">
        <v>3</v>
      </c>
      <c r="D10" s="19"/>
      <c r="E10" s="20">
        <v>300</v>
      </c>
      <c r="F10" s="19">
        <f t="shared" si="0"/>
        <v>0</v>
      </c>
    </row>
    <row r="11" spans="1:6" ht="21.9" customHeight="1" x14ac:dyDescent="0.3">
      <c r="A11" s="16"/>
      <c r="B11" s="22" t="s">
        <v>180</v>
      </c>
      <c r="C11" s="23" t="s">
        <v>5</v>
      </c>
      <c r="D11" s="19"/>
      <c r="E11" s="20">
        <v>30</v>
      </c>
      <c r="F11" s="19">
        <f t="shared" si="0"/>
        <v>0</v>
      </c>
    </row>
    <row r="12" spans="1:6" ht="21.9" customHeight="1" x14ac:dyDescent="0.3">
      <c r="A12" s="16"/>
      <c r="B12" s="22" t="s">
        <v>177</v>
      </c>
      <c r="C12" s="23" t="s">
        <v>5</v>
      </c>
      <c r="D12" s="19"/>
      <c r="E12" s="20">
        <v>30</v>
      </c>
      <c r="F12" s="19">
        <f t="shared" si="0"/>
        <v>0</v>
      </c>
    </row>
    <row r="13" spans="1:6" ht="21.9" customHeight="1" x14ac:dyDescent="0.3">
      <c r="A13" s="16"/>
      <c r="B13" s="24" t="s">
        <v>138</v>
      </c>
      <c r="C13" s="18" t="s">
        <v>3</v>
      </c>
      <c r="D13" s="19"/>
      <c r="E13" s="20">
        <v>30</v>
      </c>
      <c r="F13" s="19">
        <f t="shared" si="0"/>
        <v>0</v>
      </c>
    </row>
    <row r="14" spans="1:6" ht="21.9" customHeight="1" x14ac:dyDescent="0.3">
      <c r="A14" s="16"/>
      <c r="B14" s="25" t="s">
        <v>4</v>
      </c>
      <c r="C14" s="18" t="s">
        <v>5</v>
      </c>
      <c r="D14" s="19"/>
      <c r="E14" s="20">
        <v>15000</v>
      </c>
      <c r="F14" s="19">
        <f t="shared" si="0"/>
        <v>0</v>
      </c>
    </row>
    <row r="15" spans="1:6" ht="21.9" customHeight="1" x14ac:dyDescent="0.3">
      <c r="A15" s="16"/>
      <c r="B15" s="25" t="s">
        <v>258</v>
      </c>
      <c r="C15" s="26" t="s">
        <v>5</v>
      </c>
      <c r="D15" s="19"/>
      <c r="E15" s="20">
        <f>30*40</f>
        <v>1200</v>
      </c>
      <c r="F15" s="19">
        <f t="shared" si="0"/>
        <v>0</v>
      </c>
    </row>
    <row r="16" spans="1:6" ht="21.9" customHeight="1" x14ac:dyDescent="0.3">
      <c r="A16" s="16"/>
      <c r="B16" s="24" t="s">
        <v>222</v>
      </c>
      <c r="C16" s="18" t="s">
        <v>221</v>
      </c>
      <c r="D16" s="19"/>
      <c r="E16" s="20">
        <v>30</v>
      </c>
      <c r="F16" s="19">
        <f t="shared" si="0"/>
        <v>0</v>
      </c>
    </row>
    <row r="17" spans="1:6" ht="21.9" customHeight="1" x14ac:dyDescent="0.3">
      <c r="A17" s="16"/>
      <c r="B17" s="25" t="s">
        <v>279</v>
      </c>
      <c r="C17" s="18" t="s">
        <v>6</v>
      </c>
      <c r="D17" s="19"/>
      <c r="E17" s="20">
        <f>40*30</f>
        <v>1200</v>
      </c>
      <c r="F17" s="19">
        <f t="shared" si="0"/>
        <v>0</v>
      </c>
    </row>
    <row r="18" spans="1:6" ht="21.9" customHeight="1" x14ac:dyDescent="0.3">
      <c r="A18" s="16"/>
      <c r="B18" s="25" t="s">
        <v>280</v>
      </c>
      <c r="C18" s="23" t="s">
        <v>7</v>
      </c>
      <c r="D18" s="19"/>
      <c r="E18" s="20">
        <f>60*30</f>
        <v>1800</v>
      </c>
      <c r="F18" s="19">
        <f t="shared" si="0"/>
        <v>0</v>
      </c>
    </row>
    <row r="19" spans="1:6" ht="21.9" customHeight="1" x14ac:dyDescent="0.3">
      <c r="A19" s="16"/>
      <c r="B19" s="27" t="s">
        <v>281</v>
      </c>
      <c r="C19" s="28" t="s">
        <v>2</v>
      </c>
      <c r="D19" s="19"/>
      <c r="E19" s="20">
        <v>10</v>
      </c>
      <c r="F19" s="19">
        <f t="shared" si="0"/>
        <v>0</v>
      </c>
    </row>
    <row r="20" spans="1:6" ht="21.9" customHeight="1" x14ac:dyDescent="0.3">
      <c r="A20" s="16"/>
      <c r="B20" s="29" t="s">
        <v>164</v>
      </c>
      <c r="C20" s="28" t="s">
        <v>2</v>
      </c>
      <c r="D20" s="19"/>
      <c r="E20" s="20">
        <v>10</v>
      </c>
      <c r="F20" s="19">
        <f t="shared" si="0"/>
        <v>0</v>
      </c>
    </row>
    <row r="21" spans="1:6" ht="21.9" customHeight="1" x14ac:dyDescent="0.3">
      <c r="A21" s="16"/>
      <c r="B21" s="29" t="s">
        <v>163</v>
      </c>
      <c r="C21" s="28" t="s">
        <v>2</v>
      </c>
      <c r="D21" s="19"/>
      <c r="E21" s="20">
        <v>10</v>
      </c>
      <c r="F21" s="19">
        <f t="shared" si="0"/>
        <v>0</v>
      </c>
    </row>
    <row r="22" spans="1:6" ht="21.9" customHeight="1" x14ac:dyDescent="0.3">
      <c r="A22" s="16"/>
      <c r="B22" s="29" t="s">
        <v>162</v>
      </c>
      <c r="C22" s="28" t="s">
        <v>2</v>
      </c>
      <c r="D22" s="19"/>
      <c r="E22" s="20">
        <v>10</v>
      </c>
      <c r="F22" s="19">
        <f t="shared" si="0"/>
        <v>0</v>
      </c>
    </row>
    <row r="23" spans="1:6" ht="21.9" customHeight="1" x14ac:dyDescent="0.3">
      <c r="A23" s="16"/>
      <c r="B23" s="29" t="s">
        <v>160</v>
      </c>
      <c r="C23" s="28" t="s">
        <v>2</v>
      </c>
      <c r="D23" s="19"/>
      <c r="E23" s="20">
        <v>10</v>
      </c>
      <c r="F23" s="19">
        <f t="shared" si="0"/>
        <v>0</v>
      </c>
    </row>
    <row r="24" spans="1:6" ht="21.9" customHeight="1" x14ac:dyDescent="0.3">
      <c r="A24" s="16"/>
      <c r="B24" s="29" t="s">
        <v>161</v>
      </c>
      <c r="C24" s="28" t="s">
        <v>2</v>
      </c>
      <c r="D24" s="19"/>
      <c r="E24" s="20">
        <f>2*30</f>
        <v>60</v>
      </c>
      <c r="F24" s="19">
        <f t="shared" si="0"/>
        <v>0</v>
      </c>
    </row>
    <row r="25" spans="1:6" ht="21.9" customHeight="1" x14ac:dyDescent="0.3">
      <c r="A25" s="16"/>
      <c r="B25" s="25" t="s">
        <v>287</v>
      </c>
      <c r="C25" s="21" t="s">
        <v>248</v>
      </c>
      <c r="D25" s="19"/>
      <c r="E25" s="20">
        <f>10*30</f>
        <v>300</v>
      </c>
      <c r="F25" s="19">
        <f t="shared" si="0"/>
        <v>0</v>
      </c>
    </row>
    <row r="26" spans="1:6" ht="21.9" customHeight="1" x14ac:dyDescent="0.3">
      <c r="A26" s="16"/>
      <c r="B26" s="17" t="s">
        <v>154</v>
      </c>
      <c r="C26" s="18" t="s">
        <v>5</v>
      </c>
      <c r="D26" s="19"/>
      <c r="E26" s="20">
        <v>20</v>
      </c>
      <c r="F26" s="19">
        <f t="shared" si="0"/>
        <v>0</v>
      </c>
    </row>
    <row r="27" spans="1:6" ht="21.9" customHeight="1" x14ac:dyDescent="0.3">
      <c r="A27" s="16"/>
      <c r="B27" s="24" t="s">
        <v>147</v>
      </c>
      <c r="C27" s="21" t="s">
        <v>5</v>
      </c>
      <c r="D27" s="19"/>
      <c r="E27" s="20">
        <f>30*30</f>
        <v>900</v>
      </c>
      <c r="F27" s="19">
        <f t="shared" si="0"/>
        <v>0</v>
      </c>
    </row>
    <row r="28" spans="1:6" ht="21.9" customHeight="1" x14ac:dyDescent="0.3">
      <c r="A28" s="16"/>
      <c r="B28" s="24" t="s">
        <v>148</v>
      </c>
      <c r="C28" s="26" t="s">
        <v>5</v>
      </c>
      <c r="D28" s="19"/>
      <c r="E28" s="20">
        <v>100</v>
      </c>
      <c r="F28" s="19">
        <f t="shared" si="0"/>
        <v>0</v>
      </c>
    </row>
    <row r="29" spans="1:6" ht="21.9" customHeight="1" x14ac:dyDescent="0.3">
      <c r="A29" s="16"/>
      <c r="B29" s="30" t="s">
        <v>8</v>
      </c>
      <c r="C29" s="18" t="s">
        <v>5</v>
      </c>
      <c r="D29" s="19"/>
      <c r="E29" s="20">
        <v>100</v>
      </c>
      <c r="F29" s="19">
        <f t="shared" si="0"/>
        <v>0</v>
      </c>
    </row>
    <row r="30" spans="1:6" ht="21.9" customHeight="1" x14ac:dyDescent="0.3">
      <c r="A30" s="16"/>
      <c r="B30" s="30" t="s">
        <v>9</v>
      </c>
      <c r="C30" s="23" t="s">
        <v>5</v>
      </c>
      <c r="D30" s="19"/>
      <c r="E30" s="20">
        <f>20*30</f>
        <v>600</v>
      </c>
      <c r="F30" s="19">
        <f t="shared" si="0"/>
        <v>0</v>
      </c>
    </row>
    <row r="31" spans="1:6" ht="21.9" customHeight="1" x14ac:dyDescent="0.3">
      <c r="A31" s="16"/>
      <c r="B31" s="31" t="s">
        <v>184</v>
      </c>
      <c r="C31" s="23" t="s">
        <v>5</v>
      </c>
      <c r="D31" s="19"/>
      <c r="E31" s="20">
        <f>15*30</f>
        <v>450</v>
      </c>
      <c r="F31" s="19">
        <f t="shared" si="0"/>
        <v>0</v>
      </c>
    </row>
    <row r="32" spans="1:6" ht="21.9" customHeight="1" x14ac:dyDescent="0.3">
      <c r="A32" s="16"/>
      <c r="B32" s="30" t="s">
        <v>142</v>
      </c>
      <c r="C32" s="28" t="s">
        <v>5</v>
      </c>
      <c r="D32" s="19"/>
      <c r="E32" s="20">
        <v>5000</v>
      </c>
      <c r="F32" s="19">
        <f t="shared" si="0"/>
        <v>0</v>
      </c>
    </row>
    <row r="33" spans="1:6" ht="21.9" customHeight="1" x14ac:dyDescent="0.3">
      <c r="A33" s="16"/>
      <c r="B33" s="32" t="s">
        <v>143</v>
      </c>
      <c r="C33" s="18" t="s">
        <v>10</v>
      </c>
      <c r="D33" s="19"/>
      <c r="E33" s="20">
        <v>35</v>
      </c>
      <c r="F33" s="19">
        <f t="shared" si="0"/>
        <v>0</v>
      </c>
    </row>
    <row r="34" spans="1:6" ht="21.9" customHeight="1" x14ac:dyDescent="0.3">
      <c r="A34" s="16"/>
      <c r="B34" s="31" t="s">
        <v>144</v>
      </c>
      <c r="C34" s="18" t="s">
        <v>10</v>
      </c>
      <c r="D34" s="19"/>
      <c r="E34" s="20">
        <v>35</v>
      </c>
      <c r="F34" s="19">
        <f t="shared" si="0"/>
        <v>0</v>
      </c>
    </row>
    <row r="35" spans="1:6" ht="21.9" customHeight="1" x14ac:dyDescent="0.3">
      <c r="A35" s="16"/>
      <c r="B35" s="33" t="s">
        <v>179</v>
      </c>
      <c r="C35" s="23" t="s">
        <v>10</v>
      </c>
      <c r="D35" s="19"/>
      <c r="E35" s="20">
        <v>35</v>
      </c>
      <c r="F35" s="19">
        <f t="shared" si="0"/>
        <v>0</v>
      </c>
    </row>
    <row r="36" spans="1:6" ht="21.9" customHeight="1" x14ac:dyDescent="0.3">
      <c r="A36" s="16"/>
      <c r="B36" s="33" t="s">
        <v>250</v>
      </c>
      <c r="C36" s="23" t="s">
        <v>249</v>
      </c>
      <c r="D36" s="19"/>
      <c r="E36" s="20">
        <v>200</v>
      </c>
      <c r="F36" s="19">
        <f t="shared" si="0"/>
        <v>0</v>
      </c>
    </row>
    <row r="37" spans="1:6" ht="21.9" customHeight="1" x14ac:dyDescent="0.3">
      <c r="A37" s="16"/>
      <c r="B37" s="33" t="s">
        <v>252</v>
      </c>
      <c r="C37" s="23" t="s">
        <v>251</v>
      </c>
      <c r="D37" s="19"/>
      <c r="E37" s="20">
        <v>100</v>
      </c>
      <c r="F37" s="19">
        <f t="shared" si="0"/>
        <v>0</v>
      </c>
    </row>
    <row r="38" spans="1:6" ht="21.9" customHeight="1" x14ac:dyDescent="0.3">
      <c r="A38" s="16"/>
      <c r="B38" s="31" t="s">
        <v>135</v>
      </c>
      <c r="C38" s="18" t="s">
        <v>3</v>
      </c>
      <c r="D38" s="19"/>
      <c r="E38" s="20">
        <v>20</v>
      </c>
      <c r="F38" s="19">
        <f t="shared" si="0"/>
        <v>0</v>
      </c>
    </row>
    <row r="39" spans="1:6" ht="21.9" customHeight="1" x14ac:dyDescent="0.3">
      <c r="A39" s="16"/>
      <c r="B39" s="24" t="s">
        <v>136</v>
      </c>
      <c r="C39" s="23" t="s">
        <v>3</v>
      </c>
      <c r="D39" s="19"/>
      <c r="E39" s="20">
        <v>20</v>
      </c>
      <c r="F39" s="19">
        <f t="shared" si="0"/>
        <v>0</v>
      </c>
    </row>
    <row r="40" spans="1:6" ht="21.9" customHeight="1" x14ac:dyDescent="0.3">
      <c r="A40" s="16"/>
      <c r="B40" s="22" t="s">
        <v>167</v>
      </c>
      <c r="C40" s="23" t="s">
        <v>5</v>
      </c>
      <c r="D40" s="19"/>
      <c r="E40" s="20">
        <v>30</v>
      </c>
      <c r="F40" s="19">
        <f t="shared" si="0"/>
        <v>0</v>
      </c>
    </row>
    <row r="41" spans="1:6" ht="21.9" customHeight="1" x14ac:dyDescent="0.3">
      <c r="A41" s="16"/>
      <c r="B41" s="22" t="s">
        <v>166</v>
      </c>
      <c r="C41" s="23" t="s">
        <v>5</v>
      </c>
      <c r="D41" s="19"/>
      <c r="E41" s="20">
        <v>30</v>
      </c>
      <c r="F41" s="19">
        <f t="shared" si="0"/>
        <v>0</v>
      </c>
    </row>
    <row r="42" spans="1:6" ht="21.9" customHeight="1" x14ac:dyDescent="0.3">
      <c r="A42" s="16"/>
      <c r="B42" s="33" t="s">
        <v>168</v>
      </c>
      <c r="C42" s="23" t="s">
        <v>5</v>
      </c>
      <c r="D42" s="19"/>
      <c r="E42" s="20">
        <v>30</v>
      </c>
      <c r="F42" s="19">
        <f t="shared" si="0"/>
        <v>0</v>
      </c>
    </row>
    <row r="43" spans="1:6" ht="21.9" customHeight="1" x14ac:dyDescent="0.3">
      <c r="A43" s="16"/>
      <c r="B43" s="33" t="s">
        <v>169</v>
      </c>
      <c r="C43" s="23" t="s">
        <v>5</v>
      </c>
      <c r="D43" s="19"/>
      <c r="E43" s="20">
        <v>30</v>
      </c>
      <c r="F43" s="19">
        <f t="shared" si="0"/>
        <v>0</v>
      </c>
    </row>
    <row r="44" spans="1:6" ht="21.9" customHeight="1" x14ac:dyDescent="0.3">
      <c r="A44" s="16"/>
      <c r="B44" s="33" t="s">
        <v>225</v>
      </c>
      <c r="C44" s="23" t="s">
        <v>5</v>
      </c>
      <c r="D44" s="19"/>
      <c r="E44" s="20">
        <v>30</v>
      </c>
      <c r="F44" s="19">
        <f t="shared" si="0"/>
        <v>0</v>
      </c>
    </row>
    <row r="45" spans="1:6" ht="21.9" customHeight="1" x14ac:dyDescent="0.3">
      <c r="A45" s="16"/>
      <c r="B45" s="30" t="s">
        <v>11</v>
      </c>
      <c r="C45" s="18" t="s">
        <v>3</v>
      </c>
      <c r="D45" s="19"/>
      <c r="E45" s="20">
        <v>680</v>
      </c>
      <c r="F45" s="19">
        <f t="shared" si="0"/>
        <v>0</v>
      </c>
    </row>
    <row r="46" spans="1:6" ht="21.9" customHeight="1" x14ac:dyDescent="0.3">
      <c r="A46" s="16"/>
      <c r="B46" s="31" t="s">
        <v>139</v>
      </c>
      <c r="C46" s="18" t="s">
        <v>13</v>
      </c>
      <c r="D46" s="19"/>
      <c r="E46" s="20">
        <v>30</v>
      </c>
      <c r="F46" s="19">
        <f t="shared" si="0"/>
        <v>0</v>
      </c>
    </row>
    <row r="47" spans="1:6" ht="21.9" customHeight="1" x14ac:dyDescent="0.3">
      <c r="A47" s="16"/>
      <c r="B47" s="33" t="s">
        <v>172</v>
      </c>
      <c r="C47" s="34" t="s">
        <v>5</v>
      </c>
      <c r="D47" s="19"/>
      <c r="E47" s="20">
        <v>270</v>
      </c>
      <c r="F47" s="19">
        <f t="shared" si="0"/>
        <v>0</v>
      </c>
    </row>
    <row r="48" spans="1:6" ht="21.9" customHeight="1" x14ac:dyDescent="0.3">
      <c r="A48" s="16"/>
      <c r="B48" s="33" t="s">
        <v>271</v>
      </c>
      <c r="C48" s="34" t="s">
        <v>66</v>
      </c>
      <c r="D48" s="19"/>
      <c r="E48" s="20">
        <v>60</v>
      </c>
      <c r="F48" s="19">
        <f t="shared" si="0"/>
        <v>0</v>
      </c>
    </row>
    <row r="49" spans="1:6" ht="21.9" customHeight="1" x14ac:dyDescent="0.3">
      <c r="A49" s="16"/>
      <c r="B49" s="33" t="s">
        <v>272</v>
      </c>
      <c r="C49" s="34" t="s">
        <v>66</v>
      </c>
      <c r="D49" s="19"/>
      <c r="E49" s="20">
        <v>60</v>
      </c>
      <c r="F49" s="19">
        <f t="shared" si="0"/>
        <v>0</v>
      </c>
    </row>
    <row r="50" spans="1:6" ht="21.9" customHeight="1" x14ac:dyDescent="0.3">
      <c r="A50" s="16"/>
      <c r="B50" s="33" t="s">
        <v>171</v>
      </c>
      <c r="C50" s="34" t="s">
        <v>5</v>
      </c>
      <c r="D50" s="19"/>
      <c r="E50" s="20">
        <v>20</v>
      </c>
      <c r="F50" s="19">
        <f t="shared" si="0"/>
        <v>0</v>
      </c>
    </row>
    <row r="51" spans="1:6" ht="21.9" customHeight="1" x14ac:dyDescent="0.3">
      <c r="A51" s="16"/>
      <c r="B51" s="31" t="s">
        <v>137</v>
      </c>
      <c r="C51" s="35" t="s">
        <v>5</v>
      </c>
      <c r="D51" s="19"/>
      <c r="E51" s="20">
        <v>20</v>
      </c>
      <c r="F51" s="19">
        <f t="shared" si="0"/>
        <v>0</v>
      </c>
    </row>
    <row r="52" spans="1:6" ht="21.9" customHeight="1" x14ac:dyDescent="0.3">
      <c r="A52" s="16"/>
      <c r="B52" s="31" t="s">
        <v>170</v>
      </c>
      <c r="C52" s="35" t="s">
        <v>5</v>
      </c>
      <c r="D52" s="19"/>
      <c r="E52" s="20">
        <v>200</v>
      </c>
      <c r="F52" s="19">
        <f t="shared" si="0"/>
        <v>0</v>
      </c>
    </row>
    <row r="53" spans="1:6" ht="21.9" customHeight="1" x14ac:dyDescent="0.3">
      <c r="A53" s="16"/>
      <c r="B53" s="31" t="s">
        <v>278</v>
      </c>
      <c r="C53" s="35" t="s">
        <v>5</v>
      </c>
      <c r="D53" s="19"/>
      <c r="E53" s="20">
        <v>200</v>
      </c>
      <c r="F53" s="19">
        <f t="shared" si="0"/>
        <v>0</v>
      </c>
    </row>
    <row r="54" spans="1:6" ht="21.9" customHeight="1" x14ac:dyDescent="0.3">
      <c r="A54" s="16"/>
      <c r="B54" s="33" t="s">
        <v>181</v>
      </c>
      <c r="C54" s="34" t="s">
        <v>5</v>
      </c>
      <c r="D54" s="19"/>
      <c r="E54" s="20">
        <v>30</v>
      </c>
      <c r="F54" s="19">
        <f t="shared" si="0"/>
        <v>0</v>
      </c>
    </row>
    <row r="55" spans="1:6" ht="21.9" customHeight="1" x14ac:dyDescent="0.3">
      <c r="A55" s="16"/>
      <c r="B55" s="31" t="s">
        <v>141</v>
      </c>
      <c r="C55" s="35" t="s">
        <v>5</v>
      </c>
      <c r="D55" s="19"/>
      <c r="E55" s="20">
        <v>15000</v>
      </c>
      <c r="F55" s="19">
        <f t="shared" si="0"/>
        <v>0</v>
      </c>
    </row>
    <row r="56" spans="1:6" ht="21.9" customHeight="1" x14ac:dyDescent="0.3">
      <c r="A56" s="16"/>
      <c r="B56" s="31" t="s">
        <v>140</v>
      </c>
      <c r="C56" s="35" t="s">
        <v>5</v>
      </c>
      <c r="D56" s="19"/>
      <c r="E56" s="20">
        <v>1000</v>
      </c>
      <c r="F56" s="19">
        <f t="shared" si="0"/>
        <v>0</v>
      </c>
    </row>
    <row r="57" spans="1:6" ht="21.9" customHeight="1" x14ac:dyDescent="0.3">
      <c r="A57" s="16"/>
      <c r="B57" s="31" t="s">
        <v>155</v>
      </c>
      <c r="C57" s="35" t="s">
        <v>5</v>
      </c>
      <c r="D57" s="19"/>
      <c r="E57" s="20">
        <v>200</v>
      </c>
      <c r="F57" s="19">
        <f t="shared" si="0"/>
        <v>0</v>
      </c>
    </row>
    <row r="58" spans="1:6" ht="21.9" customHeight="1" x14ac:dyDescent="0.3">
      <c r="A58" s="16"/>
      <c r="B58" s="31" t="s">
        <v>156</v>
      </c>
      <c r="C58" s="35" t="s">
        <v>5</v>
      </c>
      <c r="D58" s="19"/>
      <c r="E58" s="20">
        <v>200</v>
      </c>
      <c r="F58" s="19">
        <f t="shared" si="0"/>
        <v>0</v>
      </c>
    </row>
    <row r="59" spans="1:6" ht="21.9" customHeight="1" x14ac:dyDescent="0.3">
      <c r="A59" s="16"/>
      <c r="B59" s="31" t="s">
        <v>157</v>
      </c>
      <c r="C59" s="35" t="s">
        <v>5</v>
      </c>
      <c r="D59" s="19"/>
      <c r="E59" s="20">
        <v>200</v>
      </c>
      <c r="F59" s="19">
        <f t="shared" si="0"/>
        <v>0</v>
      </c>
    </row>
    <row r="60" spans="1:6" ht="21.9" customHeight="1" x14ac:dyDescent="0.3">
      <c r="A60" s="16"/>
      <c r="B60" s="33" t="s">
        <v>12</v>
      </c>
      <c r="C60" s="34" t="s">
        <v>13</v>
      </c>
      <c r="D60" s="19"/>
      <c r="E60" s="20">
        <v>30</v>
      </c>
      <c r="F60" s="19">
        <f t="shared" si="0"/>
        <v>0</v>
      </c>
    </row>
    <row r="61" spans="1:6" ht="21.9" customHeight="1" x14ac:dyDescent="0.3">
      <c r="A61" s="16"/>
      <c r="B61" s="31" t="s">
        <v>165</v>
      </c>
      <c r="C61" s="34" t="s">
        <v>5</v>
      </c>
      <c r="D61" s="19"/>
      <c r="E61" s="20">
        <v>200</v>
      </c>
      <c r="F61" s="19">
        <f t="shared" si="0"/>
        <v>0</v>
      </c>
    </row>
    <row r="62" spans="1:6" ht="21.9" customHeight="1" x14ac:dyDescent="0.3">
      <c r="A62" s="16"/>
      <c r="B62" s="36" t="s">
        <v>14</v>
      </c>
      <c r="C62" s="37"/>
      <c r="D62" s="19"/>
      <c r="E62" s="20"/>
      <c r="F62" s="19"/>
    </row>
    <row r="63" spans="1:6" ht="21.9" customHeight="1" x14ac:dyDescent="0.3">
      <c r="A63" s="16"/>
      <c r="B63" s="25" t="s">
        <v>15</v>
      </c>
      <c r="C63" s="37" t="s">
        <v>5</v>
      </c>
      <c r="D63" s="19"/>
      <c r="E63" s="20">
        <v>12</v>
      </c>
      <c r="F63" s="19">
        <f t="shared" si="0"/>
        <v>0</v>
      </c>
    </row>
    <row r="64" spans="1:6" ht="55.5" customHeight="1" x14ac:dyDescent="0.3">
      <c r="A64" s="16"/>
      <c r="B64" s="27" t="s">
        <v>173</v>
      </c>
      <c r="C64" s="37" t="s">
        <v>5</v>
      </c>
      <c r="D64" s="19"/>
      <c r="E64" s="20">
        <v>60</v>
      </c>
      <c r="F64" s="19">
        <f t="shared" si="0"/>
        <v>0</v>
      </c>
    </row>
    <row r="65" spans="1:6" ht="38.25" customHeight="1" x14ac:dyDescent="0.3">
      <c r="A65" s="16"/>
      <c r="B65" s="29" t="s">
        <v>174</v>
      </c>
      <c r="C65" s="37" t="s">
        <v>5</v>
      </c>
      <c r="D65" s="19"/>
      <c r="E65" s="20">
        <v>30</v>
      </c>
      <c r="F65" s="19">
        <f t="shared" si="0"/>
        <v>0</v>
      </c>
    </row>
    <row r="66" spans="1:6" ht="42" customHeight="1" x14ac:dyDescent="0.3">
      <c r="A66" s="16"/>
      <c r="B66" s="27" t="s">
        <v>176</v>
      </c>
      <c r="C66" s="37" t="s">
        <v>5</v>
      </c>
      <c r="D66" s="19"/>
      <c r="E66" s="20">
        <f>1*30</f>
        <v>30</v>
      </c>
      <c r="F66" s="19">
        <f t="shared" si="0"/>
        <v>0</v>
      </c>
    </row>
    <row r="67" spans="1:6" ht="42" customHeight="1" x14ac:dyDescent="0.3">
      <c r="A67" s="16"/>
      <c r="B67" s="29" t="s">
        <v>175</v>
      </c>
      <c r="C67" s="34" t="s">
        <v>5</v>
      </c>
      <c r="D67" s="19"/>
      <c r="E67" s="20">
        <f>1*30</f>
        <v>30</v>
      </c>
      <c r="F67" s="19">
        <f t="shared" si="0"/>
        <v>0</v>
      </c>
    </row>
    <row r="68" spans="1:6" ht="21.9" customHeight="1" x14ac:dyDescent="0.3">
      <c r="A68" s="16"/>
      <c r="B68" s="38" t="s">
        <v>16</v>
      </c>
      <c r="C68" s="28"/>
      <c r="D68" s="19"/>
      <c r="E68" s="20"/>
      <c r="F68" s="19"/>
    </row>
    <row r="69" spans="1:6" ht="21.9" customHeight="1" x14ac:dyDescent="0.3">
      <c r="A69" s="16"/>
      <c r="B69" s="25" t="s">
        <v>260</v>
      </c>
      <c r="C69" s="23" t="s">
        <v>259</v>
      </c>
      <c r="D69" s="19"/>
      <c r="E69" s="20">
        <v>60</v>
      </c>
      <c r="F69" s="19">
        <f t="shared" si="0"/>
        <v>0</v>
      </c>
    </row>
    <row r="70" spans="1:6" ht="21.9" customHeight="1" x14ac:dyDescent="0.3">
      <c r="A70" s="16"/>
      <c r="B70" s="25" t="s">
        <v>262</v>
      </c>
      <c r="C70" s="23" t="s">
        <v>261</v>
      </c>
      <c r="D70" s="19"/>
      <c r="E70" s="20">
        <v>120</v>
      </c>
      <c r="F70" s="19">
        <f t="shared" si="0"/>
        <v>0</v>
      </c>
    </row>
    <row r="71" spans="1:6" ht="21.9" customHeight="1" x14ac:dyDescent="0.3">
      <c r="A71" s="16"/>
      <c r="B71" s="25" t="s">
        <v>17</v>
      </c>
      <c r="C71" s="23" t="s">
        <v>10</v>
      </c>
      <c r="D71" s="19"/>
      <c r="E71" s="20">
        <v>700</v>
      </c>
      <c r="F71" s="19">
        <f t="shared" si="0"/>
        <v>0</v>
      </c>
    </row>
    <row r="72" spans="1:6" ht="24.9" customHeight="1" x14ac:dyDescent="0.3">
      <c r="A72" s="16"/>
      <c r="B72" s="25" t="s">
        <v>18</v>
      </c>
      <c r="C72" s="23" t="s">
        <v>10</v>
      </c>
      <c r="D72" s="19"/>
      <c r="E72" s="20">
        <v>400</v>
      </c>
      <c r="F72" s="19">
        <f t="shared" ref="F72:F143" si="1">D72*E72</f>
        <v>0</v>
      </c>
    </row>
    <row r="73" spans="1:6" ht="21.9" customHeight="1" x14ac:dyDescent="0.3">
      <c r="A73" s="16"/>
      <c r="B73" s="38" t="s">
        <v>19</v>
      </c>
      <c r="C73" s="23"/>
      <c r="D73" s="19"/>
      <c r="E73" s="20"/>
      <c r="F73" s="19"/>
    </row>
    <row r="74" spans="1:6" ht="21.9" customHeight="1" x14ac:dyDescent="0.3">
      <c r="A74" s="16"/>
      <c r="B74" s="24" t="s">
        <v>152</v>
      </c>
      <c r="C74" s="34" t="s">
        <v>5</v>
      </c>
      <c r="D74" s="19"/>
      <c r="E74" s="20">
        <v>30</v>
      </c>
      <c r="F74" s="19">
        <f t="shared" ref="F74:F92" si="2">D74*E74</f>
        <v>0</v>
      </c>
    </row>
    <row r="75" spans="1:6" ht="21.9" customHeight="1" x14ac:dyDescent="0.3">
      <c r="A75" s="16"/>
      <c r="B75" s="24" t="s">
        <v>149</v>
      </c>
      <c r="C75" s="34" t="s">
        <v>5</v>
      </c>
      <c r="D75" s="19"/>
      <c r="E75" s="20">
        <v>60</v>
      </c>
      <c r="F75" s="19">
        <f t="shared" si="2"/>
        <v>0</v>
      </c>
    </row>
    <row r="76" spans="1:6" ht="21.9" customHeight="1" x14ac:dyDescent="0.3">
      <c r="A76" s="16"/>
      <c r="B76" s="24" t="s">
        <v>304</v>
      </c>
      <c r="C76" s="34" t="s">
        <v>5</v>
      </c>
      <c r="D76" s="19"/>
      <c r="E76" s="20">
        <v>60</v>
      </c>
      <c r="F76" s="19">
        <f t="shared" si="2"/>
        <v>0</v>
      </c>
    </row>
    <row r="77" spans="1:6" ht="21.9" customHeight="1" x14ac:dyDescent="0.3">
      <c r="A77" s="16"/>
      <c r="B77" s="25" t="s">
        <v>150</v>
      </c>
      <c r="C77" s="34" t="s">
        <v>5</v>
      </c>
      <c r="D77" s="19"/>
      <c r="E77" s="20">
        <f>8*30</f>
        <v>240</v>
      </c>
      <c r="F77" s="19">
        <f t="shared" si="2"/>
        <v>0</v>
      </c>
    </row>
    <row r="78" spans="1:6" ht="21.9" customHeight="1" x14ac:dyDescent="0.3">
      <c r="A78" s="16"/>
      <c r="B78" s="24" t="s">
        <v>151</v>
      </c>
      <c r="C78" s="34" t="s">
        <v>5</v>
      </c>
      <c r="D78" s="19"/>
      <c r="E78" s="20">
        <v>1</v>
      </c>
      <c r="F78" s="19">
        <f t="shared" si="2"/>
        <v>0</v>
      </c>
    </row>
    <row r="79" spans="1:6" ht="21.9" customHeight="1" x14ac:dyDescent="0.3">
      <c r="A79" s="16"/>
      <c r="B79" s="24" t="s">
        <v>158</v>
      </c>
      <c r="C79" s="34" t="s">
        <v>5</v>
      </c>
      <c r="D79" s="19"/>
      <c r="E79" s="20">
        <v>200</v>
      </c>
      <c r="F79" s="19">
        <f t="shared" si="2"/>
        <v>0</v>
      </c>
    </row>
    <row r="80" spans="1:6" ht="21.9" customHeight="1" x14ac:dyDescent="0.3">
      <c r="A80" s="16"/>
      <c r="B80" s="24" t="s">
        <v>153</v>
      </c>
      <c r="C80" s="34" t="s">
        <v>5</v>
      </c>
      <c r="D80" s="19"/>
      <c r="E80" s="20">
        <v>5</v>
      </c>
      <c r="F80" s="19">
        <f t="shared" si="2"/>
        <v>0</v>
      </c>
    </row>
    <row r="81" spans="1:6" ht="38.25" customHeight="1" x14ac:dyDescent="0.3">
      <c r="A81" s="16"/>
      <c r="B81" s="29" t="s">
        <v>159</v>
      </c>
      <c r="C81" s="34" t="s">
        <v>5</v>
      </c>
      <c r="D81" s="19"/>
      <c r="E81" s="20">
        <v>255</v>
      </c>
      <c r="F81" s="19">
        <f t="shared" si="2"/>
        <v>0</v>
      </c>
    </row>
    <row r="82" spans="1:6" ht="21.9" customHeight="1" x14ac:dyDescent="0.3">
      <c r="A82" s="16"/>
      <c r="B82" s="24" t="s">
        <v>296</v>
      </c>
      <c r="C82" s="34" t="s">
        <v>5</v>
      </c>
      <c r="D82" s="19"/>
      <c r="E82" s="20">
        <v>1</v>
      </c>
      <c r="F82" s="19">
        <f t="shared" si="2"/>
        <v>0</v>
      </c>
    </row>
    <row r="83" spans="1:6" ht="21.9" customHeight="1" x14ac:dyDescent="0.3">
      <c r="A83" s="16"/>
      <c r="B83" s="24" t="s">
        <v>297</v>
      </c>
      <c r="C83" s="34" t="s">
        <v>5</v>
      </c>
      <c r="D83" s="19"/>
      <c r="E83" s="20">
        <v>1</v>
      </c>
      <c r="F83" s="19">
        <f t="shared" si="2"/>
        <v>0</v>
      </c>
    </row>
    <row r="84" spans="1:6" ht="21.9" customHeight="1" x14ac:dyDescent="0.3">
      <c r="A84" s="16"/>
      <c r="B84" s="24" t="s">
        <v>298</v>
      </c>
      <c r="C84" s="34" t="s">
        <v>5</v>
      </c>
      <c r="D84" s="19"/>
      <c r="E84" s="20">
        <f>12*30</f>
        <v>360</v>
      </c>
      <c r="F84" s="19">
        <f t="shared" si="2"/>
        <v>0</v>
      </c>
    </row>
    <row r="85" spans="1:6" ht="21.9" customHeight="1" x14ac:dyDescent="0.3">
      <c r="A85" s="16"/>
      <c r="B85" s="24" t="s">
        <v>299</v>
      </c>
      <c r="C85" s="34" t="s">
        <v>5</v>
      </c>
      <c r="D85" s="19"/>
      <c r="E85" s="20">
        <v>30</v>
      </c>
      <c r="F85" s="19">
        <f t="shared" si="2"/>
        <v>0</v>
      </c>
    </row>
    <row r="86" spans="1:6" ht="21.9" customHeight="1" x14ac:dyDescent="0.3">
      <c r="A86" s="16"/>
      <c r="B86" s="24" t="s">
        <v>300</v>
      </c>
      <c r="C86" s="34" t="s">
        <v>5</v>
      </c>
      <c r="D86" s="19"/>
      <c r="E86" s="20">
        <v>1</v>
      </c>
      <c r="F86" s="19">
        <f t="shared" si="2"/>
        <v>0</v>
      </c>
    </row>
    <row r="87" spans="1:6" ht="21.9" customHeight="1" x14ac:dyDescent="0.3">
      <c r="A87" s="16"/>
      <c r="B87" s="24" t="s">
        <v>301</v>
      </c>
      <c r="C87" s="34" t="s">
        <v>5</v>
      </c>
      <c r="D87" s="19"/>
      <c r="E87" s="20">
        <v>1</v>
      </c>
      <c r="F87" s="19">
        <f t="shared" si="2"/>
        <v>0</v>
      </c>
    </row>
    <row r="88" spans="1:6" ht="21.9" customHeight="1" x14ac:dyDescent="0.3">
      <c r="A88" s="16"/>
      <c r="B88" s="24" t="s">
        <v>302</v>
      </c>
      <c r="C88" s="34" t="s">
        <v>5</v>
      </c>
      <c r="D88" s="19"/>
      <c r="E88" s="20">
        <v>1</v>
      </c>
      <c r="F88" s="19">
        <f t="shared" si="2"/>
        <v>0</v>
      </c>
    </row>
    <row r="89" spans="1:6" ht="21.9" customHeight="1" x14ac:dyDescent="0.3">
      <c r="A89" s="16"/>
      <c r="B89" s="24" t="s">
        <v>303</v>
      </c>
      <c r="C89" s="34" t="s">
        <v>5</v>
      </c>
      <c r="D89" s="19"/>
      <c r="E89" s="20">
        <v>1</v>
      </c>
      <c r="F89" s="19">
        <f t="shared" si="2"/>
        <v>0</v>
      </c>
    </row>
    <row r="90" spans="1:6" ht="20.25" customHeight="1" x14ac:dyDescent="0.3">
      <c r="A90" s="16"/>
      <c r="B90" s="25" t="s">
        <v>20</v>
      </c>
      <c r="C90" s="34" t="s">
        <v>5</v>
      </c>
      <c r="D90" s="19"/>
      <c r="E90" s="20">
        <v>200</v>
      </c>
      <c r="F90" s="19">
        <f t="shared" si="2"/>
        <v>0</v>
      </c>
    </row>
    <row r="91" spans="1:6" ht="21.9" customHeight="1" x14ac:dyDescent="0.3">
      <c r="A91" s="16"/>
      <c r="B91" s="24" t="s">
        <v>305</v>
      </c>
      <c r="C91" s="34" t="s">
        <v>5</v>
      </c>
      <c r="D91" s="19"/>
      <c r="E91" s="20">
        <v>100</v>
      </c>
      <c r="F91" s="19">
        <f t="shared" si="2"/>
        <v>0</v>
      </c>
    </row>
    <row r="92" spans="1:6" ht="21.9" customHeight="1" x14ac:dyDescent="0.3">
      <c r="A92" s="16"/>
      <c r="B92" s="25" t="s">
        <v>21</v>
      </c>
      <c r="C92" s="34" t="s">
        <v>5</v>
      </c>
      <c r="D92" s="19"/>
      <c r="E92" s="20">
        <v>255</v>
      </c>
      <c r="F92" s="19">
        <f t="shared" si="2"/>
        <v>0</v>
      </c>
    </row>
    <row r="93" spans="1:6" ht="21.9" customHeight="1" x14ac:dyDescent="0.3">
      <c r="A93" s="16"/>
      <c r="B93" s="38" t="s">
        <v>22</v>
      </c>
      <c r="C93" s="23"/>
      <c r="D93" s="19"/>
      <c r="E93" s="20"/>
      <c r="F93" s="19"/>
    </row>
    <row r="94" spans="1:6" ht="21.9" customHeight="1" x14ac:dyDescent="0.3">
      <c r="A94" s="16"/>
      <c r="B94" s="24" t="s">
        <v>320</v>
      </c>
      <c r="C94" s="23" t="s">
        <v>5</v>
      </c>
      <c r="D94" s="19"/>
      <c r="E94" s="20">
        <v>10</v>
      </c>
      <c r="F94" s="19">
        <f t="shared" ref="F94:F109" si="3">D94*E94</f>
        <v>0</v>
      </c>
    </row>
    <row r="95" spans="1:6" ht="21.9" customHeight="1" x14ac:dyDescent="0.3">
      <c r="A95" s="16"/>
      <c r="B95" s="25" t="s">
        <v>24</v>
      </c>
      <c r="C95" s="23" t="s">
        <v>5</v>
      </c>
      <c r="D95" s="19"/>
      <c r="E95" s="20">
        <v>20</v>
      </c>
      <c r="F95" s="19">
        <f t="shared" si="3"/>
        <v>0</v>
      </c>
    </row>
    <row r="96" spans="1:6" ht="21.9" customHeight="1" x14ac:dyDescent="0.3">
      <c r="A96" s="16"/>
      <c r="B96" s="25" t="s">
        <v>25</v>
      </c>
      <c r="C96" s="23" t="s">
        <v>2</v>
      </c>
      <c r="D96" s="19"/>
      <c r="E96" s="20">
        <v>55</v>
      </c>
      <c r="F96" s="19">
        <f t="shared" si="3"/>
        <v>0</v>
      </c>
    </row>
    <row r="97" spans="1:6" ht="21.9" customHeight="1" x14ac:dyDescent="0.3">
      <c r="A97" s="16"/>
      <c r="B97" s="24" t="s">
        <v>263</v>
      </c>
      <c r="C97" s="23" t="s">
        <v>5</v>
      </c>
      <c r="D97" s="19"/>
      <c r="E97" s="20">
        <v>50</v>
      </c>
      <c r="F97" s="19">
        <f t="shared" si="3"/>
        <v>0</v>
      </c>
    </row>
    <row r="98" spans="1:6" ht="21.9" customHeight="1" x14ac:dyDescent="0.3">
      <c r="A98" s="16"/>
      <c r="B98" s="24" t="s">
        <v>264</v>
      </c>
      <c r="C98" s="23" t="s">
        <v>5</v>
      </c>
      <c r="D98" s="19"/>
      <c r="E98" s="20">
        <v>60</v>
      </c>
      <c r="F98" s="19">
        <f t="shared" si="3"/>
        <v>0</v>
      </c>
    </row>
    <row r="99" spans="1:6" ht="21.9" customHeight="1" x14ac:dyDescent="0.3">
      <c r="A99" s="16"/>
      <c r="B99" s="24" t="s">
        <v>319</v>
      </c>
      <c r="C99" s="23" t="s">
        <v>5</v>
      </c>
      <c r="D99" s="19"/>
      <c r="E99" s="20">
        <v>5</v>
      </c>
      <c r="F99" s="19">
        <f t="shared" si="3"/>
        <v>0</v>
      </c>
    </row>
    <row r="100" spans="1:6" ht="21.9" customHeight="1" x14ac:dyDescent="0.3">
      <c r="A100" s="16"/>
      <c r="B100" s="25" t="s">
        <v>26</v>
      </c>
      <c r="C100" s="23" t="s">
        <v>5</v>
      </c>
      <c r="D100" s="19"/>
      <c r="E100" s="20">
        <v>60</v>
      </c>
      <c r="F100" s="19">
        <f t="shared" si="3"/>
        <v>0</v>
      </c>
    </row>
    <row r="101" spans="1:6" ht="21.9" customHeight="1" x14ac:dyDescent="0.3">
      <c r="A101" s="16"/>
      <c r="B101" s="24" t="s">
        <v>333</v>
      </c>
      <c r="C101" s="23" t="s">
        <v>5</v>
      </c>
      <c r="D101" s="19"/>
      <c r="E101" s="20">
        <v>20</v>
      </c>
      <c r="F101" s="19">
        <f t="shared" si="3"/>
        <v>0</v>
      </c>
    </row>
    <row r="102" spans="1:6" ht="21.9" customHeight="1" x14ac:dyDescent="0.3">
      <c r="A102" s="16"/>
      <c r="B102" s="25" t="s">
        <v>27</v>
      </c>
      <c r="C102" s="23" t="s">
        <v>5</v>
      </c>
      <c r="D102" s="19"/>
      <c r="E102" s="20">
        <v>40</v>
      </c>
      <c r="F102" s="19">
        <f t="shared" si="3"/>
        <v>0</v>
      </c>
    </row>
    <row r="103" spans="1:6" ht="21.9" customHeight="1" x14ac:dyDescent="0.3">
      <c r="A103" s="16"/>
      <c r="B103" s="24" t="s">
        <v>265</v>
      </c>
      <c r="C103" s="23" t="s">
        <v>5</v>
      </c>
      <c r="D103" s="19"/>
      <c r="E103" s="20">
        <v>200</v>
      </c>
      <c r="F103" s="19">
        <f t="shared" si="3"/>
        <v>0</v>
      </c>
    </row>
    <row r="104" spans="1:6" ht="21.9" customHeight="1" x14ac:dyDescent="0.3">
      <c r="A104" s="16"/>
      <c r="B104" s="24" t="s">
        <v>318</v>
      </c>
      <c r="C104" s="23" t="s">
        <v>5</v>
      </c>
      <c r="D104" s="19"/>
      <c r="E104" s="20">
        <v>100</v>
      </c>
      <c r="F104" s="19">
        <f t="shared" si="3"/>
        <v>0</v>
      </c>
    </row>
    <row r="105" spans="1:6" ht="21.9" customHeight="1" x14ac:dyDescent="0.3">
      <c r="A105" s="16"/>
      <c r="B105" s="27" t="s">
        <v>23</v>
      </c>
      <c r="C105" s="34" t="s">
        <v>5</v>
      </c>
      <c r="D105" s="19"/>
      <c r="E105" s="20">
        <v>150</v>
      </c>
      <c r="F105" s="19">
        <f t="shared" si="3"/>
        <v>0</v>
      </c>
    </row>
    <row r="106" spans="1:6" ht="21.9" customHeight="1" x14ac:dyDescent="0.3">
      <c r="A106" s="16"/>
      <c r="B106" s="25" t="s">
        <v>314</v>
      </c>
      <c r="C106" s="34" t="s">
        <v>5</v>
      </c>
      <c r="D106" s="19"/>
      <c r="E106" s="20">
        <v>100</v>
      </c>
      <c r="F106" s="19">
        <f t="shared" si="3"/>
        <v>0</v>
      </c>
    </row>
    <row r="107" spans="1:6" ht="21.9" customHeight="1" x14ac:dyDescent="0.3">
      <c r="A107" s="16"/>
      <c r="B107" s="25" t="s">
        <v>316</v>
      </c>
      <c r="C107" s="34" t="s">
        <v>5</v>
      </c>
      <c r="D107" s="19"/>
      <c r="E107" s="20">
        <v>100</v>
      </c>
      <c r="F107" s="19">
        <f t="shared" si="3"/>
        <v>0</v>
      </c>
    </row>
    <row r="108" spans="1:6" ht="21.9" customHeight="1" x14ac:dyDescent="0.3">
      <c r="A108" s="16"/>
      <c r="B108" s="25" t="s">
        <v>317</v>
      </c>
      <c r="C108" s="34" t="s">
        <v>5</v>
      </c>
      <c r="D108" s="19"/>
      <c r="E108" s="20">
        <v>100</v>
      </c>
      <c r="F108" s="19">
        <f t="shared" si="3"/>
        <v>0</v>
      </c>
    </row>
    <row r="109" spans="1:6" ht="24.9" customHeight="1" x14ac:dyDescent="0.3">
      <c r="A109" s="16"/>
      <c r="B109" s="25" t="s">
        <v>315</v>
      </c>
      <c r="C109" s="39" t="s">
        <v>5</v>
      </c>
      <c r="D109" s="19"/>
      <c r="E109" s="20">
        <v>100</v>
      </c>
      <c r="F109" s="19">
        <f t="shared" si="3"/>
        <v>0</v>
      </c>
    </row>
    <row r="110" spans="1:6" ht="21.9" customHeight="1" x14ac:dyDescent="0.3">
      <c r="A110" s="40"/>
      <c r="B110" s="41" t="s">
        <v>28</v>
      </c>
      <c r="C110" s="42"/>
      <c r="D110" s="19"/>
      <c r="E110" s="8"/>
      <c r="F110" s="19"/>
    </row>
    <row r="111" spans="1:6" ht="21.9" customHeight="1" x14ac:dyDescent="0.3">
      <c r="A111" s="16"/>
      <c r="B111" s="43" t="s">
        <v>29</v>
      </c>
      <c r="C111" s="34"/>
      <c r="D111" s="19"/>
      <c r="E111" s="20"/>
      <c r="F111" s="19"/>
    </row>
    <row r="112" spans="1:6" ht="21.9" customHeight="1" x14ac:dyDescent="0.3">
      <c r="A112" s="16"/>
      <c r="B112" s="44" t="s">
        <v>30</v>
      </c>
      <c r="C112" s="34" t="s">
        <v>5</v>
      </c>
      <c r="D112" s="19"/>
      <c r="E112" s="20">
        <v>15</v>
      </c>
      <c r="F112" s="19">
        <f t="shared" si="1"/>
        <v>0</v>
      </c>
    </row>
    <row r="113" spans="1:7" ht="21.9" customHeight="1" x14ac:dyDescent="0.3">
      <c r="A113" s="16"/>
      <c r="B113" s="44" t="s">
        <v>31</v>
      </c>
      <c r="C113" s="34" t="s">
        <v>5</v>
      </c>
      <c r="D113" s="19"/>
      <c r="E113" s="20">
        <f>1*30</f>
        <v>30</v>
      </c>
      <c r="F113" s="19">
        <f t="shared" si="1"/>
        <v>0</v>
      </c>
    </row>
    <row r="114" spans="1:7" ht="21.9" customHeight="1" x14ac:dyDescent="0.3">
      <c r="A114" s="16"/>
      <c r="B114" s="44" t="s">
        <v>32</v>
      </c>
      <c r="C114" s="34" t="s">
        <v>5</v>
      </c>
      <c r="D114" s="19"/>
      <c r="E114" s="20">
        <v>10</v>
      </c>
      <c r="F114" s="19">
        <f t="shared" si="1"/>
        <v>0</v>
      </c>
    </row>
    <row r="115" spans="1:7" ht="21.9" customHeight="1" x14ac:dyDescent="0.3">
      <c r="A115" s="16"/>
      <c r="B115" s="45" t="s">
        <v>208</v>
      </c>
      <c r="C115" s="34" t="s">
        <v>5</v>
      </c>
      <c r="D115" s="19"/>
      <c r="E115" s="20">
        <v>10</v>
      </c>
      <c r="F115" s="19">
        <f t="shared" si="1"/>
        <v>0</v>
      </c>
    </row>
    <row r="116" spans="1:7" ht="21.9" customHeight="1" x14ac:dyDescent="0.3">
      <c r="A116" s="16"/>
      <c r="B116" s="44" t="s">
        <v>33</v>
      </c>
      <c r="C116" s="34" t="s">
        <v>5</v>
      </c>
      <c r="D116" s="19"/>
      <c r="E116" s="20">
        <v>15</v>
      </c>
      <c r="F116" s="19">
        <f t="shared" si="1"/>
        <v>0</v>
      </c>
    </row>
    <row r="117" spans="1:7" ht="21.9" customHeight="1" x14ac:dyDescent="0.3">
      <c r="A117" s="16"/>
      <c r="B117" s="44" t="s">
        <v>34</v>
      </c>
      <c r="C117" s="34" t="s">
        <v>5</v>
      </c>
      <c r="D117" s="19"/>
      <c r="E117" s="20">
        <v>80</v>
      </c>
      <c r="F117" s="19">
        <f t="shared" si="1"/>
        <v>0</v>
      </c>
    </row>
    <row r="118" spans="1:7" ht="21.9" customHeight="1" x14ac:dyDescent="0.3">
      <c r="A118" s="16"/>
      <c r="B118" s="45" t="s">
        <v>178</v>
      </c>
      <c r="C118" s="34" t="s">
        <v>5</v>
      </c>
      <c r="D118" s="19"/>
      <c r="E118" s="20">
        <v>300</v>
      </c>
      <c r="F118" s="19">
        <f t="shared" si="1"/>
        <v>0</v>
      </c>
    </row>
    <row r="119" spans="1:7" ht="21.9" customHeight="1" x14ac:dyDescent="0.3">
      <c r="A119" s="16"/>
      <c r="B119" s="44" t="s">
        <v>35</v>
      </c>
      <c r="C119" s="34" t="s">
        <v>5</v>
      </c>
      <c r="D119" s="19"/>
      <c r="E119" s="20">
        <v>30</v>
      </c>
      <c r="F119" s="19">
        <f t="shared" si="1"/>
        <v>0</v>
      </c>
    </row>
    <row r="120" spans="1:7" ht="21.9" customHeight="1" x14ac:dyDescent="0.3">
      <c r="A120" s="16"/>
      <c r="B120" s="45" t="s">
        <v>185</v>
      </c>
      <c r="C120" s="34" t="s">
        <v>5</v>
      </c>
      <c r="D120" s="19"/>
      <c r="E120" s="20">
        <v>1</v>
      </c>
      <c r="F120" s="19">
        <f t="shared" si="1"/>
        <v>0</v>
      </c>
    </row>
    <row r="121" spans="1:7" ht="21.9" customHeight="1" x14ac:dyDescent="0.3">
      <c r="A121" s="16"/>
      <c r="B121" s="44" t="s">
        <v>36</v>
      </c>
      <c r="C121" s="34" t="s">
        <v>5</v>
      </c>
      <c r="D121" s="19"/>
      <c r="E121" s="20">
        <f>3*30</f>
        <v>90</v>
      </c>
      <c r="F121" s="19">
        <f t="shared" si="1"/>
        <v>0</v>
      </c>
    </row>
    <row r="122" spans="1:7" ht="21.9" customHeight="1" x14ac:dyDescent="0.3">
      <c r="A122" s="16"/>
      <c r="B122" s="45" t="s">
        <v>186</v>
      </c>
      <c r="C122" s="34" t="s">
        <v>5</v>
      </c>
      <c r="D122" s="19"/>
      <c r="E122" s="20">
        <v>60</v>
      </c>
      <c r="F122" s="19">
        <f t="shared" si="1"/>
        <v>0</v>
      </c>
    </row>
    <row r="123" spans="1:7" ht="21.9" customHeight="1" x14ac:dyDescent="0.3">
      <c r="A123" s="16"/>
      <c r="B123" s="44" t="s">
        <v>37</v>
      </c>
      <c r="C123" s="34" t="s">
        <v>5</v>
      </c>
      <c r="D123" s="19"/>
      <c r="E123" s="20">
        <f>3*30</f>
        <v>90</v>
      </c>
      <c r="F123" s="19">
        <f t="shared" si="1"/>
        <v>0</v>
      </c>
    </row>
    <row r="124" spans="1:7" ht="21.9" customHeight="1" x14ac:dyDescent="0.3">
      <c r="A124" s="16"/>
      <c r="B124" s="45" t="s">
        <v>187</v>
      </c>
      <c r="C124" s="34" t="s">
        <v>5</v>
      </c>
      <c r="D124" s="19"/>
      <c r="E124" s="20">
        <v>2</v>
      </c>
      <c r="F124" s="19">
        <f t="shared" si="1"/>
        <v>0</v>
      </c>
    </row>
    <row r="125" spans="1:7" ht="21.9" customHeight="1" x14ac:dyDescent="0.3">
      <c r="A125" s="16"/>
      <c r="B125" s="44" t="s">
        <v>38</v>
      </c>
      <c r="C125" s="34" t="s">
        <v>5</v>
      </c>
      <c r="D125" s="19"/>
      <c r="E125" s="20">
        <v>40</v>
      </c>
      <c r="F125" s="19">
        <f t="shared" si="1"/>
        <v>0</v>
      </c>
    </row>
    <row r="126" spans="1:7" s="47" customFormat="1" ht="21.9" customHeight="1" x14ac:dyDescent="0.3">
      <c r="A126" s="24"/>
      <c r="B126" s="46" t="s">
        <v>193</v>
      </c>
      <c r="C126" s="34" t="s">
        <v>5</v>
      </c>
      <c r="D126" s="19"/>
      <c r="E126" s="20">
        <v>60</v>
      </c>
      <c r="F126" s="19">
        <f t="shared" si="1"/>
        <v>0</v>
      </c>
      <c r="G126" s="5"/>
    </row>
    <row r="127" spans="1:7" ht="21.9" customHeight="1" x14ac:dyDescent="0.3">
      <c r="A127" s="16"/>
      <c r="B127" s="45" t="s">
        <v>194</v>
      </c>
      <c r="C127" s="34" t="s">
        <v>5</v>
      </c>
      <c r="D127" s="19"/>
      <c r="E127" s="20">
        <v>90</v>
      </c>
      <c r="F127" s="19">
        <f t="shared" si="1"/>
        <v>0</v>
      </c>
    </row>
    <row r="128" spans="1:7" ht="21.9" customHeight="1" x14ac:dyDescent="0.3">
      <c r="A128" s="16"/>
      <c r="B128" s="45" t="s">
        <v>202</v>
      </c>
      <c r="C128" s="34" t="s">
        <v>5</v>
      </c>
      <c r="D128" s="19"/>
      <c r="E128" s="20">
        <v>2</v>
      </c>
      <c r="F128" s="19">
        <f t="shared" si="1"/>
        <v>0</v>
      </c>
    </row>
    <row r="129" spans="1:6" ht="21.9" customHeight="1" x14ac:dyDescent="0.3">
      <c r="A129" s="16"/>
      <c r="B129" s="45" t="s">
        <v>201</v>
      </c>
      <c r="C129" s="34" t="s">
        <v>5</v>
      </c>
      <c r="D129" s="19"/>
      <c r="E129" s="20">
        <v>2</v>
      </c>
      <c r="F129" s="19">
        <f t="shared" si="1"/>
        <v>0</v>
      </c>
    </row>
    <row r="130" spans="1:6" ht="21.9" customHeight="1" x14ac:dyDescent="0.3">
      <c r="A130" s="16"/>
      <c r="B130" s="45" t="s">
        <v>197</v>
      </c>
      <c r="C130" s="34" t="s">
        <v>5</v>
      </c>
      <c r="D130" s="19"/>
      <c r="E130" s="20">
        <v>60</v>
      </c>
      <c r="F130" s="19">
        <f t="shared" si="1"/>
        <v>0</v>
      </c>
    </row>
    <row r="131" spans="1:6" ht="21.9" customHeight="1" x14ac:dyDescent="0.3">
      <c r="A131" s="16"/>
      <c r="B131" s="45" t="s">
        <v>195</v>
      </c>
      <c r="C131" s="34" t="s">
        <v>5</v>
      </c>
      <c r="D131" s="19"/>
      <c r="E131" s="20">
        <v>2</v>
      </c>
      <c r="F131" s="19">
        <f t="shared" si="1"/>
        <v>0</v>
      </c>
    </row>
    <row r="132" spans="1:6" ht="21.9" customHeight="1" x14ac:dyDescent="0.3">
      <c r="A132" s="16"/>
      <c r="B132" s="44" t="s">
        <v>188</v>
      </c>
      <c r="C132" s="34" t="s">
        <v>5</v>
      </c>
      <c r="D132" s="19"/>
      <c r="E132" s="20">
        <f>3*30</f>
        <v>90</v>
      </c>
      <c r="F132" s="19">
        <f t="shared" si="1"/>
        <v>0</v>
      </c>
    </row>
    <row r="133" spans="1:6" ht="21.9" customHeight="1" x14ac:dyDescent="0.3">
      <c r="A133" s="16"/>
      <c r="B133" s="45" t="s">
        <v>198</v>
      </c>
      <c r="C133" s="34" t="s">
        <v>5</v>
      </c>
      <c r="D133" s="19"/>
      <c r="E133" s="20">
        <v>2</v>
      </c>
      <c r="F133" s="19">
        <f t="shared" si="1"/>
        <v>0</v>
      </c>
    </row>
    <row r="134" spans="1:6" ht="21.9" customHeight="1" x14ac:dyDescent="0.3">
      <c r="A134" s="16"/>
      <c r="B134" s="45" t="s">
        <v>199</v>
      </c>
      <c r="C134" s="34" t="s">
        <v>5</v>
      </c>
      <c r="D134" s="19"/>
      <c r="E134" s="20">
        <v>2</v>
      </c>
      <c r="F134" s="19">
        <f t="shared" si="1"/>
        <v>0</v>
      </c>
    </row>
    <row r="135" spans="1:6" ht="21.9" customHeight="1" x14ac:dyDescent="0.3">
      <c r="A135" s="16"/>
      <c r="B135" s="44" t="s">
        <v>190</v>
      </c>
      <c r="C135" s="34" t="s">
        <v>5</v>
      </c>
      <c r="D135" s="19"/>
      <c r="E135" s="20">
        <v>2</v>
      </c>
      <c r="F135" s="19">
        <f t="shared" si="1"/>
        <v>0</v>
      </c>
    </row>
    <row r="136" spans="1:6" ht="21.9" customHeight="1" x14ac:dyDescent="0.3">
      <c r="A136" s="16"/>
      <c r="B136" s="46" t="s">
        <v>200</v>
      </c>
      <c r="C136" s="34" t="s">
        <v>5</v>
      </c>
      <c r="D136" s="19"/>
      <c r="E136" s="20">
        <v>2</v>
      </c>
      <c r="F136" s="19">
        <f t="shared" si="1"/>
        <v>0</v>
      </c>
    </row>
    <row r="137" spans="1:6" ht="21.9" customHeight="1" x14ac:dyDescent="0.3">
      <c r="A137" s="16"/>
      <c r="B137" s="44" t="s">
        <v>189</v>
      </c>
      <c r="C137" s="34" t="s">
        <v>5</v>
      </c>
      <c r="D137" s="19"/>
      <c r="E137" s="20">
        <v>90</v>
      </c>
      <c r="F137" s="19">
        <f t="shared" si="1"/>
        <v>0</v>
      </c>
    </row>
    <row r="138" spans="1:6" ht="21.9" customHeight="1" x14ac:dyDescent="0.3">
      <c r="A138" s="16"/>
      <c r="B138" s="46" t="s">
        <v>203</v>
      </c>
      <c r="C138" s="34" t="s">
        <v>5</v>
      </c>
      <c r="D138" s="19"/>
      <c r="E138" s="20">
        <v>2</v>
      </c>
      <c r="F138" s="19">
        <f t="shared" si="1"/>
        <v>0</v>
      </c>
    </row>
    <row r="139" spans="1:6" ht="21.9" customHeight="1" x14ac:dyDescent="0.3">
      <c r="A139" s="16"/>
      <c r="B139" s="45" t="s">
        <v>204</v>
      </c>
      <c r="C139" s="34" t="s">
        <v>5</v>
      </c>
      <c r="D139" s="19"/>
      <c r="E139" s="20">
        <v>2</v>
      </c>
      <c r="F139" s="19">
        <f t="shared" si="1"/>
        <v>0</v>
      </c>
    </row>
    <row r="140" spans="1:6" ht="21.9" customHeight="1" x14ac:dyDescent="0.3">
      <c r="A140" s="16"/>
      <c r="B140" s="45" t="s">
        <v>196</v>
      </c>
      <c r="C140" s="34" t="s">
        <v>5</v>
      </c>
      <c r="D140" s="19"/>
      <c r="E140" s="20">
        <f>8*30</f>
        <v>240</v>
      </c>
      <c r="F140" s="19">
        <f t="shared" si="1"/>
        <v>0</v>
      </c>
    </row>
    <row r="141" spans="1:6" ht="21.9" customHeight="1" x14ac:dyDescent="0.3">
      <c r="A141" s="16"/>
      <c r="B141" s="45" t="s">
        <v>205</v>
      </c>
      <c r="C141" s="34" t="s">
        <v>5</v>
      </c>
      <c r="D141" s="19"/>
      <c r="E141" s="20">
        <v>2</v>
      </c>
      <c r="F141" s="19">
        <f t="shared" si="1"/>
        <v>0</v>
      </c>
    </row>
    <row r="142" spans="1:6" ht="21.9" customHeight="1" x14ac:dyDescent="0.3">
      <c r="A142" s="16"/>
      <c r="B142" s="44" t="s">
        <v>191</v>
      </c>
      <c r="C142" s="34" t="s">
        <v>5</v>
      </c>
      <c r="D142" s="19"/>
      <c r="E142" s="20">
        <v>120</v>
      </c>
      <c r="F142" s="19">
        <f t="shared" si="1"/>
        <v>0</v>
      </c>
    </row>
    <row r="143" spans="1:6" ht="21.9" customHeight="1" x14ac:dyDescent="0.3">
      <c r="A143" s="16"/>
      <c r="B143" s="44" t="s">
        <v>192</v>
      </c>
      <c r="C143" s="34" t="s">
        <v>5</v>
      </c>
      <c r="D143" s="19"/>
      <c r="E143" s="20">
        <v>60</v>
      </c>
      <c r="F143" s="19">
        <f t="shared" si="1"/>
        <v>0</v>
      </c>
    </row>
    <row r="144" spans="1:6" ht="21.9" customHeight="1" x14ac:dyDescent="0.3">
      <c r="A144" s="16"/>
      <c r="B144" s="46" t="s">
        <v>206</v>
      </c>
      <c r="C144" s="34" t="s">
        <v>5</v>
      </c>
      <c r="D144" s="19"/>
      <c r="E144" s="20">
        <v>2</v>
      </c>
      <c r="F144" s="19">
        <f t="shared" ref="F144:F198" si="4">D144*E144</f>
        <v>0</v>
      </c>
    </row>
    <row r="145" spans="1:6" ht="21.9" customHeight="1" x14ac:dyDescent="0.3">
      <c r="A145" s="16"/>
      <c r="B145" s="44" t="s">
        <v>207</v>
      </c>
      <c r="C145" s="34" t="s">
        <v>5</v>
      </c>
      <c r="D145" s="19"/>
      <c r="E145" s="20">
        <v>2</v>
      </c>
      <c r="F145" s="19">
        <f t="shared" si="4"/>
        <v>0</v>
      </c>
    </row>
    <row r="146" spans="1:6" ht="21.9" customHeight="1" x14ac:dyDescent="0.3">
      <c r="A146" s="16"/>
      <c r="B146" s="44" t="s">
        <v>39</v>
      </c>
      <c r="C146" s="34" t="s">
        <v>5</v>
      </c>
      <c r="D146" s="19"/>
      <c r="E146" s="20">
        <v>60</v>
      </c>
      <c r="F146" s="19">
        <f t="shared" si="4"/>
        <v>0</v>
      </c>
    </row>
    <row r="147" spans="1:6" ht="21.9" customHeight="1" x14ac:dyDescent="0.3">
      <c r="A147" s="16"/>
      <c r="B147" s="44" t="s">
        <v>40</v>
      </c>
      <c r="C147" s="34" t="s">
        <v>5</v>
      </c>
      <c r="D147" s="19"/>
      <c r="E147" s="20">
        <v>10</v>
      </c>
      <c r="F147" s="19">
        <f t="shared" si="4"/>
        <v>0</v>
      </c>
    </row>
    <row r="148" spans="1:6" ht="21.9" customHeight="1" x14ac:dyDescent="0.3">
      <c r="A148" s="16"/>
      <c r="B148" s="44" t="s">
        <v>41</v>
      </c>
      <c r="C148" s="34" t="s">
        <v>5</v>
      </c>
      <c r="D148" s="19"/>
      <c r="E148" s="20">
        <v>120</v>
      </c>
      <c r="F148" s="19">
        <f t="shared" si="4"/>
        <v>0</v>
      </c>
    </row>
    <row r="149" spans="1:6" ht="21.9" customHeight="1" x14ac:dyDescent="0.3">
      <c r="A149" s="16"/>
      <c r="B149" s="44" t="s">
        <v>42</v>
      </c>
      <c r="C149" s="34" t="s">
        <v>5</v>
      </c>
      <c r="D149" s="19"/>
      <c r="E149" s="20">
        <v>90</v>
      </c>
      <c r="F149" s="19">
        <f t="shared" si="4"/>
        <v>0</v>
      </c>
    </row>
    <row r="150" spans="1:6" ht="21.9" customHeight="1" x14ac:dyDescent="0.3">
      <c r="A150" s="16"/>
      <c r="B150" s="44" t="s">
        <v>43</v>
      </c>
      <c r="C150" s="34" t="s">
        <v>5</v>
      </c>
      <c r="D150" s="19"/>
      <c r="E150" s="20">
        <v>60</v>
      </c>
      <c r="F150" s="19">
        <f t="shared" si="4"/>
        <v>0</v>
      </c>
    </row>
    <row r="151" spans="1:6" ht="21.9" customHeight="1" x14ac:dyDescent="0.3">
      <c r="A151" s="16"/>
      <c r="B151" s="44" t="s">
        <v>44</v>
      </c>
      <c r="C151" s="34" t="s">
        <v>5</v>
      </c>
      <c r="D151" s="19"/>
      <c r="E151" s="20">
        <v>60</v>
      </c>
      <c r="F151" s="19">
        <f t="shared" si="4"/>
        <v>0</v>
      </c>
    </row>
    <row r="152" spans="1:6" ht="21.9" customHeight="1" x14ac:dyDescent="0.3">
      <c r="A152" s="16"/>
      <c r="B152" s="45" t="s">
        <v>292</v>
      </c>
      <c r="C152" s="34" t="s">
        <v>5</v>
      </c>
      <c r="D152" s="19"/>
      <c r="E152" s="20">
        <v>60</v>
      </c>
      <c r="F152" s="19">
        <f t="shared" si="4"/>
        <v>0</v>
      </c>
    </row>
    <row r="153" spans="1:6" ht="21.9" customHeight="1" x14ac:dyDescent="0.3">
      <c r="A153" s="16"/>
      <c r="B153" s="44" t="s">
        <v>293</v>
      </c>
      <c r="C153" s="34" t="s">
        <v>5</v>
      </c>
      <c r="D153" s="19"/>
      <c r="E153" s="20">
        <v>60</v>
      </c>
      <c r="F153" s="19">
        <f t="shared" si="4"/>
        <v>0</v>
      </c>
    </row>
    <row r="154" spans="1:6" ht="21.9" customHeight="1" x14ac:dyDescent="0.3">
      <c r="A154" s="16"/>
      <c r="B154" s="48" t="s">
        <v>122</v>
      </c>
      <c r="C154" s="34" t="s">
        <v>5</v>
      </c>
      <c r="D154" s="19"/>
      <c r="E154" s="20">
        <v>200</v>
      </c>
      <c r="F154" s="19">
        <f t="shared" si="4"/>
        <v>0</v>
      </c>
    </row>
    <row r="155" spans="1:6" ht="39" customHeight="1" x14ac:dyDescent="0.3">
      <c r="A155" s="16"/>
      <c r="B155" s="49" t="s">
        <v>266</v>
      </c>
      <c r="C155" s="34" t="s">
        <v>5</v>
      </c>
      <c r="D155" s="19"/>
      <c r="E155" s="20">
        <v>30</v>
      </c>
      <c r="F155" s="19">
        <f t="shared" si="4"/>
        <v>0</v>
      </c>
    </row>
    <row r="156" spans="1:6" ht="21.9" customHeight="1" x14ac:dyDescent="0.3">
      <c r="A156" s="16"/>
      <c r="B156" s="44" t="s">
        <v>45</v>
      </c>
      <c r="C156" s="34" t="s">
        <v>5</v>
      </c>
      <c r="D156" s="19"/>
      <c r="E156" s="20">
        <f>2*30</f>
        <v>60</v>
      </c>
      <c r="F156" s="19">
        <f t="shared" si="4"/>
        <v>0</v>
      </c>
    </row>
    <row r="157" spans="1:6" ht="21.9" customHeight="1" x14ac:dyDescent="0.3">
      <c r="A157" s="16"/>
      <c r="B157" s="44" t="s">
        <v>46</v>
      </c>
      <c r="C157" s="34" t="s">
        <v>5</v>
      </c>
      <c r="D157" s="19"/>
      <c r="E157" s="20">
        <v>160</v>
      </c>
      <c r="F157" s="19">
        <f t="shared" si="4"/>
        <v>0</v>
      </c>
    </row>
    <row r="158" spans="1:6" ht="21.9" customHeight="1" x14ac:dyDescent="0.3">
      <c r="A158" s="16"/>
      <c r="B158" s="44" t="s">
        <v>47</v>
      </c>
      <c r="C158" s="34" t="s">
        <v>5</v>
      </c>
      <c r="D158" s="19"/>
      <c r="E158" s="20">
        <v>60</v>
      </c>
      <c r="F158" s="19">
        <f t="shared" si="4"/>
        <v>0</v>
      </c>
    </row>
    <row r="159" spans="1:6" ht="21.9" customHeight="1" x14ac:dyDescent="0.3">
      <c r="A159" s="16"/>
      <c r="B159" s="44" t="s">
        <v>48</v>
      </c>
      <c r="C159" s="34" t="s">
        <v>5</v>
      </c>
      <c r="D159" s="19"/>
      <c r="E159" s="20">
        <v>90</v>
      </c>
      <c r="F159" s="19">
        <f t="shared" si="4"/>
        <v>0</v>
      </c>
    </row>
    <row r="160" spans="1:6" ht="21.9" customHeight="1" x14ac:dyDescent="0.3">
      <c r="A160" s="16"/>
      <c r="B160" s="48" t="s">
        <v>123</v>
      </c>
      <c r="C160" s="34" t="s">
        <v>5</v>
      </c>
      <c r="D160" s="19"/>
      <c r="E160" s="20">
        <v>30</v>
      </c>
      <c r="F160" s="19">
        <f t="shared" si="4"/>
        <v>0</v>
      </c>
    </row>
    <row r="161" spans="1:6" ht="21.9" customHeight="1" x14ac:dyDescent="0.3">
      <c r="A161" s="16"/>
      <c r="B161" s="46" t="s">
        <v>227</v>
      </c>
      <c r="C161" s="34" t="s">
        <v>5</v>
      </c>
      <c r="D161" s="19"/>
      <c r="E161" s="20">
        <v>20</v>
      </c>
      <c r="F161" s="19">
        <f t="shared" si="4"/>
        <v>0</v>
      </c>
    </row>
    <row r="162" spans="1:6" ht="21.9" customHeight="1" x14ac:dyDescent="0.3">
      <c r="A162" s="16"/>
      <c r="B162" s="45" t="s">
        <v>231</v>
      </c>
      <c r="C162" s="50" t="s">
        <v>5</v>
      </c>
      <c r="D162" s="19"/>
      <c r="E162" s="20">
        <v>20</v>
      </c>
      <c r="F162" s="19">
        <f t="shared" si="4"/>
        <v>0</v>
      </c>
    </row>
    <row r="163" spans="1:6" ht="21.9" customHeight="1" x14ac:dyDescent="0.3">
      <c r="A163" s="16"/>
      <c r="B163" s="46" t="s">
        <v>228</v>
      </c>
      <c r="C163" s="34" t="s">
        <v>5</v>
      </c>
      <c r="D163" s="19"/>
      <c r="E163" s="20">
        <v>20</v>
      </c>
      <c r="F163" s="19">
        <f t="shared" si="4"/>
        <v>0</v>
      </c>
    </row>
    <row r="164" spans="1:6" ht="21.9" customHeight="1" x14ac:dyDescent="0.3">
      <c r="A164" s="16"/>
      <c r="B164" s="46" t="s">
        <v>226</v>
      </c>
      <c r="C164" s="34" t="s">
        <v>5</v>
      </c>
      <c r="D164" s="19"/>
      <c r="E164" s="20">
        <v>20</v>
      </c>
      <c r="F164" s="19">
        <f t="shared" si="4"/>
        <v>0</v>
      </c>
    </row>
    <row r="165" spans="1:6" ht="21.9" customHeight="1" x14ac:dyDescent="0.3">
      <c r="A165" s="16"/>
      <c r="B165" s="45" t="s">
        <v>232</v>
      </c>
      <c r="C165" s="34" t="s">
        <v>5</v>
      </c>
      <c r="D165" s="19"/>
      <c r="E165" s="20">
        <v>20</v>
      </c>
      <c r="F165" s="19">
        <f t="shared" si="4"/>
        <v>0</v>
      </c>
    </row>
    <row r="166" spans="1:6" ht="21.9" customHeight="1" x14ac:dyDescent="0.3">
      <c r="A166" s="16"/>
      <c r="B166" s="45" t="s">
        <v>233</v>
      </c>
      <c r="C166" s="34" t="s">
        <v>5</v>
      </c>
      <c r="D166" s="19"/>
      <c r="E166" s="20">
        <v>20</v>
      </c>
      <c r="F166" s="19">
        <f t="shared" si="4"/>
        <v>0</v>
      </c>
    </row>
    <row r="167" spans="1:6" ht="21.9" customHeight="1" x14ac:dyDescent="0.3">
      <c r="A167" s="16"/>
      <c r="B167" s="45" t="s">
        <v>229</v>
      </c>
      <c r="C167" s="34" t="s">
        <v>5</v>
      </c>
      <c r="D167" s="19"/>
      <c r="E167" s="20">
        <v>40</v>
      </c>
      <c r="F167" s="19">
        <f t="shared" si="4"/>
        <v>0</v>
      </c>
    </row>
    <row r="168" spans="1:6" ht="21.9" customHeight="1" x14ac:dyDescent="0.3">
      <c r="A168" s="16"/>
      <c r="B168" s="45" t="s">
        <v>230</v>
      </c>
      <c r="C168" s="34" t="s">
        <v>5</v>
      </c>
      <c r="D168" s="19"/>
      <c r="E168" s="20">
        <v>20</v>
      </c>
      <c r="F168" s="19">
        <f t="shared" si="4"/>
        <v>0</v>
      </c>
    </row>
    <row r="169" spans="1:6" ht="21.9" customHeight="1" x14ac:dyDescent="0.3">
      <c r="A169" s="16"/>
      <c r="B169" s="45" t="s">
        <v>234</v>
      </c>
      <c r="C169" s="34" t="s">
        <v>5</v>
      </c>
      <c r="D169" s="19"/>
      <c r="E169" s="20">
        <v>20</v>
      </c>
      <c r="F169" s="19">
        <f t="shared" si="4"/>
        <v>0</v>
      </c>
    </row>
    <row r="170" spans="1:6" ht="21.9" customHeight="1" x14ac:dyDescent="0.3">
      <c r="A170" s="16"/>
      <c r="B170" s="45" t="s">
        <v>235</v>
      </c>
      <c r="C170" s="34" t="s">
        <v>5</v>
      </c>
      <c r="D170" s="19"/>
      <c r="E170" s="20">
        <v>20</v>
      </c>
      <c r="F170" s="19">
        <f t="shared" si="4"/>
        <v>0</v>
      </c>
    </row>
    <row r="171" spans="1:6" ht="21.9" customHeight="1" x14ac:dyDescent="0.3">
      <c r="A171" s="16"/>
      <c r="B171" s="45" t="s">
        <v>246</v>
      </c>
      <c r="C171" s="34" t="s">
        <v>5</v>
      </c>
      <c r="D171" s="19"/>
      <c r="E171" s="20">
        <v>20</v>
      </c>
      <c r="F171" s="19">
        <f t="shared" si="4"/>
        <v>0</v>
      </c>
    </row>
    <row r="172" spans="1:6" ht="21.9" customHeight="1" x14ac:dyDescent="0.3">
      <c r="A172" s="16"/>
      <c r="B172" s="45" t="s">
        <v>236</v>
      </c>
      <c r="C172" s="34" t="s">
        <v>5</v>
      </c>
      <c r="D172" s="19"/>
      <c r="E172" s="20">
        <v>40</v>
      </c>
      <c r="F172" s="19">
        <f t="shared" si="4"/>
        <v>0</v>
      </c>
    </row>
    <row r="173" spans="1:6" ht="21.9" customHeight="1" x14ac:dyDescent="0.3">
      <c r="A173" s="16"/>
      <c r="B173" s="46" t="s">
        <v>237</v>
      </c>
      <c r="C173" s="34" t="s">
        <v>5</v>
      </c>
      <c r="D173" s="19"/>
      <c r="E173" s="20">
        <v>20</v>
      </c>
      <c r="F173" s="19">
        <f t="shared" si="4"/>
        <v>0</v>
      </c>
    </row>
    <row r="174" spans="1:6" ht="21.9" customHeight="1" x14ac:dyDescent="0.3">
      <c r="A174" s="16"/>
      <c r="B174" s="46" t="s">
        <v>238</v>
      </c>
      <c r="C174" s="34" t="s">
        <v>5</v>
      </c>
      <c r="D174" s="19"/>
      <c r="E174" s="20">
        <v>20</v>
      </c>
      <c r="F174" s="19">
        <f t="shared" si="4"/>
        <v>0</v>
      </c>
    </row>
    <row r="175" spans="1:6" ht="21.9" customHeight="1" x14ac:dyDescent="0.3">
      <c r="A175" s="16"/>
      <c r="B175" s="46" t="s">
        <v>239</v>
      </c>
      <c r="C175" s="34" t="s">
        <v>5</v>
      </c>
      <c r="D175" s="19"/>
      <c r="E175" s="20">
        <v>20</v>
      </c>
      <c r="F175" s="19">
        <f t="shared" si="4"/>
        <v>0</v>
      </c>
    </row>
    <row r="176" spans="1:6" ht="21.9" customHeight="1" x14ac:dyDescent="0.3">
      <c r="A176" s="16"/>
      <c r="B176" s="45" t="s">
        <v>240</v>
      </c>
      <c r="C176" s="34" t="s">
        <v>5</v>
      </c>
      <c r="D176" s="19"/>
      <c r="E176" s="20">
        <v>20</v>
      </c>
      <c r="F176" s="19">
        <f t="shared" si="4"/>
        <v>0</v>
      </c>
    </row>
    <row r="177" spans="1:6" ht="21.9" customHeight="1" x14ac:dyDescent="0.3">
      <c r="A177" s="16"/>
      <c r="B177" s="45" t="s">
        <v>241</v>
      </c>
      <c r="C177" s="34" t="s">
        <v>5</v>
      </c>
      <c r="D177" s="19"/>
      <c r="E177" s="20">
        <v>20</v>
      </c>
      <c r="F177" s="19">
        <f t="shared" si="4"/>
        <v>0</v>
      </c>
    </row>
    <row r="178" spans="1:6" ht="21.9" customHeight="1" x14ac:dyDescent="0.3">
      <c r="A178" s="16"/>
      <c r="B178" s="45" t="s">
        <v>242</v>
      </c>
      <c r="C178" s="34" t="s">
        <v>5</v>
      </c>
      <c r="D178" s="19"/>
      <c r="E178" s="20">
        <v>20</v>
      </c>
      <c r="F178" s="19">
        <f t="shared" si="4"/>
        <v>0</v>
      </c>
    </row>
    <row r="179" spans="1:6" ht="21.9" customHeight="1" x14ac:dyDescent="0.3">
      <c r="A179" s="16"/>
      <c r="B179" s="45" t="s">
        <v>243</v>
      </c>
      <c r="C179" s="34" t="s">
        <v>5</v>
      </c>
      <c r="D179" s="19"/>
      <c r="E179" s="20">
        <v>20</v>
      </c>
      <c r="F179" s="19">
        <f t="shared" si="4"/>
        <v>0</v>
      </c>
    </row>
    <row r="180" spans="1:6" ht="21.9" customHeight="1" x14ac:dyDescent="0.3">
      <c r="A180" s="16"/>
      <c r="B180" s="45" t="s">
        <v>244</v>
      </c>
      <c r="C180" s="34" t="s">
        <v>5</v>
      </c>
      <c r="D180" s="19"/>
      <c r="E180" s="20">
        <v>20</v>
      </c>
      <c r="F180" s="19">
        <f t="shared" si="4"/>
        <v>0</v>
      </c>
    </row>
    <row r="181" spans="1:6" ht="21.9" customHeight="1" x14ac:dyDescent="0.3">
      <c r="A181" s="16"/>
      <c r="B181" s="45" t="s">
        <v>245</v>
      </c>
      <c r="C181" s="34" t="s">
        <v>5</v>
      </c>
      <c r="D181" s="19"/>
      <c r="E181" s="20">
        <v>20</v>
      </c>
      <c r="F181" s="19">
        <f t="shared" si="4"/>
        <v>0</v>
      </c>
    </row>
    <row r="182" spans="1:6" ht="21.9" customHeight="1" x14ac:dyDescent="0.3">
      <c r="A182" s="16"/>
      <c r="B182" s="44" t="s">
        <v>49</v>
      </c>
      <c r="C182" s="34" t="s">
        <v>5</v>
      </c>
      <c r="D182" s="19"/>
      <c r="E182" s="20">
        <v>30</v>
      </c>
      <c r="F182" s="19">
        <f t="shared" si="4"/>
        <v>0</v>
      </c>
    </row>
    <row r="183" spans="1:6" ht="21.9" customHeight="1" x14ac:dyDescent="0.3">
      <c r="A183" s="16"/>
      <c r="B183" s="46" t="s">
        <v>124</v>
      </c>
      <c r="C183" s="34" t="s">
        <v>5</v>
      </c>
      <c r="D183" s="19"/>
      <c r="E183" s="20">
        <v>20</v>
      </c>
      <c r="F183" s="19">
        <f t="shared" si="4"/>
        <v>0</v>
      </c>
    </row>
    <row r="184" spans="1:6" ht="21.9" customHeight="1" x14ac:dyDescent="0.3">
      <c r="A184" s="16"/>
      <c r="B184" s="46" t="s">
        <v>125</v>
      </c>
      <c r="C184" s="34" t="s">
        <v>5</v>
      </c>
      <c r="D184" s="19"/>
      <c r="E184" s="20">
        <v>20</v>
      </c>
      <c r="F184" s="19">
        <f t="shared" si="4"/>
        <v>0</v>
      </c>
    </row>
    <row r="185" spans="1:6" ht="21.9" customHeight="1" x14ac:dyDescent="0.3">
      <c r="A185" s="16"/>
      <c r="B185" s="46" t="s">
        <v>126</v>
      </c>
      <c r="C185" s="34" t="s">
        <v>5</v>
      </c>
      <c r="D185" s="19"/>
      <c r="E185" s="20">
        <v>20</v>
      </c>
      <c r="F185" s="19">
        <f t="shared" si="4"/>
        <v>0</v>
      </c>
    </row>
    <row r="186" spans="1:6" ht="21.9" customHeight="1" x14ac:dyDescent="0.3">
      <c r="A186" s="16"/>
      <c r="B186" s="46" t="s">
        <v>127</v>
      </c>
      <c r="C186" s="34" t="s">
        <v>5</v>
      </c>
      <c r="D186" s="19"/>
      <c r="E186" s="20">
        <v>20</v>
      </c>
      <c r="F186" s="19">
        <f t="shared" si="4"/>
        <v>0</v>
      </c>
    </row>
    <row r="187" spans="1:6" ht="21.9" customHeight="1" x14ac:dyDescent="0.3">
      <c r="A187" s="16"/>
      <c r="B187" s="44" t="s">
        <v>289</v>
      </c>
      <c r="C187" s="34" t="s">
        <v>5</v>
      </c>
      <c r="D187" s="19"/>
      <c r="E187" s="20">
        <v>30</v>
      </c>
      <c r="F187" s="19">
        <f t="shared" si="4"/>
        <v>0</v>
      </c>
    </row>
    <row r="188" spans="1:6" ht="21.9" customHeight="1" x14ac:dyDescent="0.3">
      <c r="A188" s="16"/>
      <c r="B188" s="44" t="s">
        <v>290</v>
      </c>
      <c r="C188" s="34" t="s">
        <v>5</v>
      </c>
      <c r="D188" s="19"/>
      <c r="E188" s="20">
        <v>60</v>
      </c>
      <c r="F188" s="19">
        <f t="shared" si="4"/>
        <v>0</v>
      </c>
    </row>
    <row r="189" spans="1:6" ht="21.9" customHeight="1" x14ac:dyDescent="0.3">
      <c r="A189" s="16"/>
      <c r="B189" s="44" t="s">
        <v>50</v>
      </c>
      <c r="C189" s="34" t="s">
        <v>5</v>
      </c>
      <c r="D189" s="19"/>
      <c r="E189" s="20">
        <v>20</v>
      </c>
      <c r="F189" s="19">
        <f t="shared" si="4"/>
        <v>0</v>
      </c>
    </row>
    <row r="190" spans="1:6" ht="21.9" customHeight="1" x14ac:dyDescent="0.3">
      <c r="A190" s="16"/>
      <c r="B190" s="44" t="s">
        <v>51</v>
      </c>
      <c r="C190" s="50" t="s">
        <v>5</v>
      </c>
      <c r="D190" s="19"/>
      <c r="E190" s="20">
        <v>30</v>
      </c>
      <c r="F190" s="19">
        <f t="shared" si="4"/>
        <v>0</v>
      </c>
    </row>
    <row r="191" spans="1:6" ht="21.9" customHeight="1" x14ac:dyDescent="0.3">
      <c r="A191" s="16"/>
      <c r="B191" s="44" t="s">
        <v>288</v>
      </c>
      <c r="C191" s="34" t="s">
        <v>5</v>
      </c>
      <c r="D191" s="19"/>
      <c r="E191" s="20">
        <v>30</v>
      </c>
      <c r="F191" s="19">
        <f t="shared" si="4"/>
        <v>0</v>
      </c>
    </row>
    <row r="192" spans="1:6" ht="21.9" customHeight="1" x14ac:dyDescent="0.3">
      <c r="A192" s="16"/>
      <c r="B192" s="44" t="s">
        <v>52</v>
      </c>
      <c r="C192" s="34" t="s">
        <v>5</v>
      </c>
      <c r="D192" s="19"/>
      <c r="E192" s="20">
        <v>30</v>
      </c>
      <c r="F192" s="19">
        <f t="shared" si="4"/>
        <v>0</v>
      </c>
    </row>
    <row r="193" spans="1:6" ht="21.9" customHeight="1" x14ac:dyDescent="0.3">
      <c r="A193" s="16"/>
      <c r="B193" s="45" t="s">
        <v>129</v>
      </c>
      <c r="C193" s="34" t="s">
        <v>5</v>
      </c>
      <c r="D193" s="19"/>
      <c r="E193" s="20">
        <v>30</v>
      </c>
      <c r="F193" s="19">
        <f t="shared" si="4"/>
        <v>0</v>
      </c>
    </row>
    <row r="194" spans="1:6" ht="21.9" customHeight="1" x14ac:dyDescent="0.3">
      <c r="A194" s="16"/>
      <c r="B194" s="46" t="s">
        <v>128</v>
      </c>
      <c r="C194" s="34" t="s">
        <v>5</v>
      </c>
      <c r="D194" s="19"/>
      <c r="E194" s="20">
        <v>30</v>
      </c>
      <c r="F194" s="19">
        <f t="shared" si="4"/>
        <v>0</v>
      </c>
    </row>
    <row r="195" spans="1:6" ht="21.9" customHeight="1" x14ac:dyDescent="0.3">
      <c r="A195" s="16"/>
      <c r="B195" s="48" t="s">
        <v>130</v>
      </c>
      <c r="C195" s="34" t="s">
        <v>5</v>
      </c>
      <c r="D195" s="19"/>
      <c r="E195" s="20">
        <v>20</v>
      </c>
      <c r="F195" s="19">
        <f t="shared" si="4"/>
        <v>0</v>
      </c>
    </row>
    <row r="196" spans="1:6" ht="21.9" customHeight="1" x14ac:dyDescent="0.3">
      <c r="A196" s="16"/>
      <c r="B196" s="46" t="s">
        <v>131</v>
      </c>
      <c r="C196" s="34" t="s">
        <v>5</v>
      </c>
      <c r="D196" s="19"/>
      <c r="E196" s="20">
        <v>20</v>
      </c>
      <c r="F196" s="19">
        <f t="shared" si="4"/>
        <v>0</v>
      </c>
    </row>
    <row r="197" spans="1:6" ht="21.9" customHeight="1" x14ac:dyDescent="0.3">
      <c r="A197" s="16"/>
      <c r="B197" s="51" t="s">
        <v>53</v>
      </c>
      <c r="C197" s="34"/>
      <c r="D197" s="19"/>
      <c r="E197" s="20"/>
      <c r="F197" s="19"/>
    </row>
    <row r="198" spans="1:6" ht="21.9" customHeight="1" x14ac:dyDescent="0.3">
      <c r="A198" s="16"/>
      <c r="B198" s="44" t="s">
        <v>285</v>
      </c>
      <c r="C198" s="34" t="s">
        <v>5</v>
      </c>
      <c r="D198" s="19"/>
      <c r="E198" s="20">
        <v>10</v>
      </c>
      <c r="F198" s="19">
        <f t="shared" si="4"/>
        <v>0</v>
      </c>
    </row>
    <row r="199" spans="1:6" ht="21.9" customHeight="1" x14ac:dyDescent="0.3">
      <c r="A199" s="16"/>
      <c r="B199" s="44" t="s">
        <v>54</v>
      </c>
      <c r="C199" s="34" t="s">
        <v>5</v>
      </c>
      <c r="D199" s="19"/>
      <c r="E199" s="20">
        <v>800</v>
      </c>
      <c r="F199" s="19">
        <f t="shared" ref="F199:F211" si="5">D199*E199</f>
        <v>0</v>
      </c>
    </row>
    <row r="200" spans="1:6" ht="21.9" customHeight="1" x14ac:dyDescent="0.3">
      <c r="A200" s="16"/>
      <c r="B200" s="45" t="s">
        <v>214</v>
      </c>
      <c r="C200" s="34" t="s">
        <v>5</v>
      </c>
      <c r="D200" s="19"/>
      <c r="E200" s="20">
        <v>20</v>
      </c>
      <c r="F200" s="19">
        <f t="shared" si="5"/>
        <v>0</v>
      </c>
    </row>
    <row r="201" spans="1:6" ht="21.9" customHeight="1" x14ac:dyDescent="0.3">
      <c r="A201" s="16"/>
      <c r="B201" s="45" t="s">
        <v>213</v>
      </c>
      <c r="C201" s="34" t="s">
        <v>5</v>
      </c>
      <c r="D201" s="19"/>
      <c r="E201" s="20">
        <v>20</v>
      </c>
      <c r="F201" s="19">
        <f t="shared" si="5"/>
        <v>0</v>
      </c>
    </row>
    <row r="202" spans="1:6" ht="21.9" customHeight="1" x14ac:dyDescent="0.3">
      <c r="A202" s="16"/>
      <c r="B202" s="45" t="s">
        <v>209</v>
      </c>
      <c r="C202" s="34" t="s">
        <v>5</v>
      </c>
      <c r="D202" s="19"/>
      <c r="E202" s="20">
        <f>15*30</f>
        <v>450</v>
      </c>
      <c r="F202" s="19">
        <f t="shared" si="5"/>
        <v>0</v>
      </c>
    </row>
    <row r="203" spans="1:6" ht="21.9" customHeight="1" x14ac:dyDescent="0.3">
      <c r="A203" s="16"/>
      <c r="B203" s="45" t="s">
        <v>211</v>
      </c>
      <c r="C203" s="34" t="s">
        <v>5</v>
      </c>
      <c r="D203" s="19"/>
      <c r="E203" s="20">
        <f>6*30</f>
        <v>180</v>
      </c>
      <c r="F203" s="19">
        <f t="shared" si="5"/>
        <v>0</v>
      </c>
    </row>
    <row r="204" spans="1:6" ht="21.9" customHeight="1" x14ac:dyDescent="0.3">
      <c r="A204" s="16"/>
      <c r="B204" s="45" t="s">
        <v>210</v>
      </c>
      <c r="C204" s="34" t="s">
        <v>5</v>
      </c>
      <c r="D204" s="19"/>
      <c r="E204" s="20">
        <f>6*30</f>
        <v>180</v>
      </c>
      <c r="F204" s="19">
        <f t="shared" si="5"/>
        <v>0</v>
      </c>
    </row>
    <row r="205" spans="1:6" ht="21.9" customHeight="1" x14ac:dyDescent="0.3">
      <c r="A205" s="16"/>
      <c r="B205" s="45" t="s">
        <v>215</v>
      </c>
      <c r="C205" s="34" t="s">
        <v>5</v>
      </c>
      <c r="D205" s="19"/>
      <c r="E205" s="20">
        <v>30</v>
      </c>
      <c r="F205" s="19">
        <f t="shared" si="5"/>
        <v>0</v>
      </c>
    </row>
    <row r="206" spans="1:6" ht="21.9" customHeight="1" x14ac:dyDescent="0.3">
      <c r="A206" s="16"/>
      <c r="B206" s="45" t="s">
        <v>217</v>
      </c>
      <c r="C206" s="50" t="s">
        <v>5</v>
      </c>
      <c r="D206" s="19"/>
      <c r="E206" s="20">
        <v>60</v>
      </c>
      <c r="F206" s="19">
        <f t="shared" si="5"/>
        <v>0</v>
      </c>
    </row>
    <row r="207" spans="1:6" ht="21.9" customHeight="1" x14ac:dyDescent="0.3">
      <c r="A207" s="16"/>
      <c r="B207" s="45" t="s">
        <v>216</v>
      </c>
      <c r="C207" s="34" t="s">
        <v>5</v>
      </c>
      <c r="D207" s="19"/>
      <c r="E207" s="20">
        <v>60</v>
      </c>
      <c r="F207" s="19">
        <f t="shared" si="5"/>
        <v>0</v>
      </c>
    </row>
    <row r="208" spans="1:6" ht="21.9" customHeight="1" x14ac:dyDescent="0.3">
      <c r="A208" s="16"/>
      <c r="B208" s="45" t="s">
        <v>212</v>
      </c>
      <c r="C208" s="34" t="s">
        <v>5</v>
      </c>
      <c r="D208" s="19"/>
      <c r="E208" s="20">
        <f>6*30</f>
        <v>180</v>
      </c>
      <c r="F208" s="19">
        <f t="shared" si="5"/>
        <v>0</v>
      </c>
    </row>
    <row r="209" spans="1:8" ht="21.9" customHeight="1" x14ac:dyDescent="0.3">
      <c r="A209" s="16"/>
      <c r="B209" s="44" t="s">
        <v>55</v>
      </c>
      <c r="C209" s="50" t="s">
        <v>5</v>
      </c>
      <c r="D209" s="19"/>
      <c r="E209" s="20">
        <v>60</v>
      </c>
      <c r="F209" s="19">
        <f t="shared" si="5"/>
        <v>0</v>
      </c>
    </row>
    <row r="210" spans="1:8" ht="21.9" customHeight="1" x14ac:dyDescent="0.3">
      <c r="A210" s="16"/>
      <c r="B210" s="44" t="s">
        <v>56</v>
      </c>
      <c r="C210" s="39" t="s">
        <v>5</v>
      </c>
      <c r="D210" s="19"/>
      <c r="E210" s="20">
        <v>30</v>
      </c>
      <c r="F210" s="19">
        <f t="shared" si="5"/>
        <v>0</v>
      </c>
    </row>
    <row r="211" spans="1:8" ht="21.9" customHeight="1" x14ac:dyDescent="0.3">
      <c r="A211" s="16"/>
      <c r="B211" s="44" t="s">
        <v>59</v>
      </c>
      <c r="C211" s="50" t="s">
        <v>5</v>
      </c>
      <c r="D211" s="19"/>
      <c r="E211" s="20">
        <v>30</v>
      </c>
      <c r="F211" s="19">
        <f t="shared" si="5"/>
        <v>0</v>
      </c>
    </row>
    <row r="212" spans="1:8" ht="21.9" customHeight="1" x14ac:dyDescent="0.3">
      <c r="A212" s="16"/>
      <c r="B212" s="44" t="s">
        <v>57</v>
      </c>
      <c r="C212" s="50" t="s">
        <v>5</v>
      </c>
      <c r="D212" s="19"/>
      <c r="E212" s="20">
        <v>30</v>
      </c>
      <c r="F212" s="19">
        <f t="shared" ref="F212:F213" si="6">D212*E212</f>
        <v>0</v>
      </c>
    </row>
    <row r="213" spans="1:8" ht="21.9" customHeight="1" x14ac:dyDescent="0.3">
      <c r="A213" s="16"/>
      <c r="B213" s="44" t="s">
        <v>58</v>
      </c>
      <c r="C213" s="50" t="s">
        <v>5</v>
      </c>
      <c r="D213" s="19"/>
      <c r="E213" s="20">
        <f>8*30</f>
        <v>240</v>
      </c>
      <c r="F213" s="19">
        <f t="shared" si="6"/>
        <v>0</v>
      </c>
    </row>
    <row r="214" spans="1:8" ht="21.9" customHeight="1" x14ac:dyDescent="0.3">
      <c r="A214" s="16"/>
      <c r="B214" s="51" t="s">
        <v>60</v>
      </c>
      <c r="C214" s="50"/>
      <c r="D214" s="19"/>
      <c r="E214" s="20"/>
      <c r="F214" s="19"/>
    </row>
    <row r="215" spans="1:8" ht="21.9" customHeight="1" x14ac:dyDescent="0.25">
      <c r="A215" s="16"/>
      <c r="B215" s="44" t="s">
        <v>61</v>
      </c>
      <c r="C215" s="34" t="s">
        <v>5</v>
      </c>
      <c r="D215" s="19"/>
      <c r="E215" s="20">
        <v>30</v>
      </c>
      <c r="F215" s="19">
        <f t="shared" ref="F215:F231" si="7">D215*E215</f>
        <v>0</v>
      </c>
      <c r="H215" s="52"/>
    </row>
    <row r="216" spans="1:8" ht="21.9" customHeight="1" x14ac:dyDescent="0.3">
      <c r="A216" s="16"/>
      <c r="B216" s="45" t="s">
        <v>274</v>
      </c>
      <c r="C216" s="34" t="s">
        <v>5</v>
      </c>
      <c r="D216" s="19"/>
      <c r="E216" s="20">
        <v>2</v>
      </c>
      <c r="F216" s="19">
        <f t="shared" si="7"/>
        <v>0</v>
      </c>
    </row>
    <row r="217" spans="1:8" ht="21.9" customHeight="1" x14ac:dyDescent="0.3">
      <c r="A217" s="16"/>
      <c r="B217" s="45" t="s">
        <v>275</v>
      </c>
      <c r="C217" s="34" t="s">
        <v>5</v>
      </c>
      <c r="D217" s="19"/>
      <c r="E217" s="20">
        <v>2</v>
      </c>
      <c r="F217" s="19">
        <f t="shared" si="7"/>
        <v>0</v>
      </c>
    </row>
    <row r="218" spans="1:8" ht="21.9" customHeight="1" x14ac:dyDescent="0.3">
      <c r="A218" s="16"/>
      <c r="B218" s="45" t="s">
        <v>276</v>
      </c>
      <c r="C218" s="34" t="s">
        <v>5</v>
      </c>
      <c r="D218" s="19"/>
      <c r="E218" s="20">
        <v>2</v>
      </c>
      <c r="F218" s="19">
        <f t="shared" si="7"/>
        <v>0</v>
      </c>
    </row>
    <row r="219" spans="1:8" ht="21.9" customHeight="1" x14ac:dyDescent="0.3">
      <c r="A219" s="16"/>
      <c r="B219" s="45" t="s">
        <v>277</v>
      </c>
      <c r="C219" s="34" t="s">
        <v>5</v>
      </c>
      <c r="D219" s="19"/>
      <c r="E219" s="20">
        <v>2</v>
      </c>
      <c r="F219" s="19">
        <f t="shared" si="7"/>
        <v>0</v>
      </c>
    </row>
    <row r="220" spans="1:8" ht="21.9" customHeight="1" x14ac:dyDescent="0.3">
      <c r="A220" s="16"/>
      <c r="B220" s="44" t="s">
        <v>286</v>
      </c>
      <c r="C220" s="50" t="s">
        <v>5</v>
      </c>
      <c r="D220" s="19"/>
      <c r="E220" s="20">
        <v>30</v>
      </c>
      <c r="F220" s="19">
        <f t="shared" si="7"/>
        <v>0</v>
      </c>
    </row>
    <row r="221" spans="1:8" ht="21.9" customHeight="1" x14ac:dyDescent="0.3">
      <c r="A221" s="16"/>
      <c r="B221" s="45" t="s">
        <v>268</v>
      </c>
      <c r="C221" s="34" t="s">
        <v>5</v>
      </c>
      <c r="D221" s="19"/>
      <c r="E221" s="20">
        <v>30</v>
      </c>
      <c r="F221" s="19">
        <f t="shared" si="7"/>
        <v>0</v>
      </c>
    </row>
    <row r="222" spans="1:8" ht="21.9" customHeight="1" x14ac:dyDescent="0.3">
      <c r="A222" s="16"/>
      <c r="B222" s="45" t="s">
        <v>219</v>
      </c>
      <c r="C222" s="34" t="s">
        <v>5</v>
      </c>
      <c r="D222" s="19"/>
      <c r="E222" s="20">
        <v>30</v>
      </c>
      <c r="F222" s="19">
        <f t="shared" si="7"/>
        <v>0</v>
      </c>
    </row>
    <row r="223" spans="1:8" ht="21.9" customHeight="1" x14ac:dyDescent="0.3">
      <c r="A223" s="16"/>
      <c r="B223" s="44" t="s">
        <v>62</v>
      </c>
      <c r="C223" s="50" t="s">
        <v>5</v>
      </c>
      <c r="D223" s="19"/>
      <c r="E223" s="20">
        <v>30</v>
      </c>
      <c r="F223" s="19">
        <f t="shared" si="7"/>
        <v>0</v>
      </c>
    </row>
    <row r="224" spans="1:8" ht="21.9" customHeight="1" x14ac:dyDescent="0.3">
      <c r="A224" s="16"/>
      <c r="B224" s="45" t="s">
        <v>218</v>
      </c>
      <c r="C224" s="34" t="s">
        <v>5</v>
      </c>
      <c r="D224" s="19"/>
      <c r="E224" s="20">
        <v>30</v>
      </c>
      <c r="F224" s="19">
        <f t="shared" si="7"/>
        <v>0</v>
      </c>
    </row>
    <row r="225" spans="1:6" ht="21.9" customHeight="1" x14ac:dyDescent="0.3">
      <c r="A225" s="16"/>
      <c r="B225" s="45" t="s">
        <v>273</v>
      </c>
      <c r="C225" s="34" t="s">
        <v>5</v>
      </c>
      <c r="D225" s="19"/>
      <c r="E225" s="20">
        <v>2</v>
      </c>
      <c r="F225" s="19">
        <f t="shared" si="7"/>
        <v>0</v>
      </c>
    </row>
    <row r="226" spans="1:6" ht="21.9" customHeight="1" x14ac:dyDescent="0.3">
      <c r="A226" s="16"/>
      <c r="B226" s="45" t="s">
        <v>220</v>
      </c>
      <c r="C226" s="34" t="s">
        <v>5</v>
      </c>
      <c r="D226" s="19"/>
      <c r="E226" s="20">
        <v>2</v>
      </c>
      <c r="F226" s="19">
        <f t="shared" si="7"/>
        <v>0</v>
      </c>
    </row>
    <row r="227" spans="1:6" ht="21.9" customHeight="1" x14ac:dyDescent="0.3">
      <c r="A227" s="16"/>
      <c r="B227" s="45" t="s">
        <v>284</v>
      </c>
      <c r="C227" s="34" t="s">
        <v>5</v>
      </c>
      <c r="D227" s="19"/>
      <c r="E227" s="20">
        <v>30</v>
      </c>
      <c r="F227" s="19">
        <f t="shared" si="7"/>
        <v>0</v>
      </c>
    </row>
    <row r="228" spans="1:6" ht="21.9" customHeight="1" x14ac:dyDescent="0.3">
      <c r="A228" s="16"/>
      <c r="B228" s="44" t="s">
        <v>63</v>
      </c>
      <c r="C228" s="39" t="s">
        <v>5</v>
      </c>
      <c r="D228" s="19"/>
      <c r="E228" s="20">
        <v>30</v>
      </c>
      <c r="F228" s="19">
        <f t="shared" si="7"/>
        <v>0</v>
      </c>
    </row>
    <row r="229" spans="1:6" ht="21.9" customHeight="1" x14ac:dyDescent="0.3">
      <c r="A229" s="16"/>
      <c r="B229" s="45" t="s">
        <v>269</v>
      </c>
      <c r="C229" s="34" t="s">
        <v>5</v>
      </c>
      <c r="D229" s="19"/>
      <c r="E229" s="20">
        <v>30</v>
      </c>
      <c r="F229" s="19">
        <f t="shared" si="7"/>
        <v>0</v>
      </c>
    </row>
    <row r="230" spans="1:6" ht="21.9" customHeight="1" x14ac:dyDescent="0.3">
      <c r="A230" s="16"/>
      <c r="B230" s="45" t="s">
        <v>270</v>
      </c>
      <c r="C230" s="50" t="s">
        <v>5</v>
      </c>
      <c r="D230" s="19"/>
      <c r="E230" s="20">
        <v>30</v>
      </c>
      <c r="F230" s="19">
        <f t="shared" si="7"/>
        <v>0</v>
      </c>
    </row>
    <row r="231" spans="1:6" ht="44.25" customHeight="1" x14ac:dyDescent="0.3">
      <c r="A231" s="16"/>
      <c r="B231" s="27" t="s">
        <v>64</v>
      </c>
      <c r="C231" s="34" t="s">
        <v>5</v>
      </c>
      <c r="D231" s="19"/>
      <c r="E231" s="20">
        <v>30</v>
      </c>
      <c r="F231" s="19">
        <f t="shared" si="7"/>
        <v>0</v>
      </c>
    </row>
    <row r="232" spans="1:6" ht="21.9" customHeight="1" x14ac:dyDescent="0.3">
      <c r="A232" s="16"/>
      <c r="B232" s="38" t="s">
        <v>65</v>
      </c>
      <c r="C232" s="21"/>
      <c r="D232" s="19"/>
      <c r="E232" s="20"/>
      <c r="F232" s="19"/>
    </row>
    <row r="233" spans="1:6" ht="21.9" customHeight="1" x14ac:dyDescent="0.3">
      <c r="A233" s="16"/>
      <c r="B233" s="24" t="s">
        <v>132</v>
      </c>
      <c r="C233" s="28" t="s">
        <v>5</v>
      </c>
      <c r="D233" s="19"/>
      <c r="E233" s="20">
        <v>2</v>
      </c>
      <c r="F233" s="19">
        <f t="shared" ref="F233:F267" si="8">D233*E233</f>
        <v>0</v>
      </c>
    </row>
    <row r="234" spans="1:6" ht="21.9" customHeight="1" x14ac:dyDescent="0.3">
      <c r="A234" s="16"/>
      <c r="B234" s="25" t="s">
        <v>247</v>
      </c>
      <c r="C234" s="21" t="s">
        <v>66</v>
      </c>
      <c r="D234" s="19"/>
      <c r="E234" s="20">
        <v>100</v>
      </c>
      <c r="F234" s="19">
        <f t="shared" si="8"/>
        <v>0</v>
      </c>
    </row>
    <row r="235" spans="1:6" ht="21.9" customHeight="1" x14ac:dyDescent="0.3">
      <c r="A235" s="16"/>
      <c r="B235" s="25" t="s">
        <v>67</v>
      </c>
      <c r="C235" s="21" t="s">
        <v>66</v>
      </c>
      <c r="D235" s="19"/>
      <c r="E235" s="20">
        <v>120</v>
      </c>
      <c r="F235" s="19">
        <f t="shared" si="8"/>
        <v>0</v>
      </c>
    </row>
    <row r="236" spans="1:6" ht="21.9" customHeight="1" x14ac:dyDescent="0.3">
      <c r="A236" s="16"/>
      <c r="B236" s="25" t="s">
        <v>68</v>
      </c>
      <c r="C236" s="21" t="s">
        <v>66</v>
      </c>
      <c r="D236" s="19"/>
      <c r="E236" s="20">
        <v>100</v>
      </c>
      <c r="F236" s="19">
        <f t="shared" si="8"/>
        <v>0</v>
      </c>
    </row>
    <row r="237" spans="1:6" ht="21.9" customHeight="1" x14ac:dyDescent="0.3">
      <c r="A237" s="16"/>
      <c r="B237" s="25" t="s">
        <v>69</v>
      </c>
      <c r="C237" s="23" t="s">
        <v>66</v>
      </c>
      <c r="D237" s="19"/>
      <c r="E237" s="20">
        <v>120</v>
      </c>
      <c r="F237" s="19">
        <f t="shared" si="8"/>
        <v>0</v>
      </c>
    </row>
    <row r="238" spans="1:6" ht="21.9" customHeight="1" x14ac:dyDescent="0.3">
      <c r="A238" s="16"/>
      <c r="B238" s="25" t="s">
        <v>70</v>
      </c>
      <c r="C238" s="23" t="s">
        <v>66</v>
      </c>
      <c r="D238" s="19"/>
      <c r="E238" s="20">
        <v>100</v>
      </c>
      <c r="F238" s="19">
        <f t="shared" si="8"/>
        <v>0</v>
      </c>
    </row>
    <row r="239" spans="1:6" ht="21.9" customHeight="1" x14ac:dyDescent="0.3">
      <c r="A239" s="16"/>
      <c r="B239" s="25" t="s">
        <v>71</v>
      </c>
      <c r="C239" s="23" t="s">
        <v>66</v>
      </c>
      <c r="D239" s="19"/>
      <c r="E239" s="20">
        <v>120</v>
      </c>
      <c r="F239" s="19">
        <f t="shared" si="8"/>
        <v>0</v>
      </c>
    </row>
    <row r="240" spans="1:6" ht="21.9" customHeight="1" x14ac:dyDescent="0.3">
      <c r="A240" s="16"/>
      <c r="B240" s="25" t="s">
        <v>72</v>
      </c>
      <c r="C240" s="23" t="s">
        <v>5</v>
      </c>
      <c r="D240" s="19"/>
      <c r="E240" s="20">
        <v>30</v>
      </c>
      <c r="F240" s="19">
        <f t="shared" si="8"/>
        <v>0</v>
      </c>
    </row>
    <row r="241" spans="1:6" ht="21.9" customHeight="1" x14ac:dyDescent="0.3">
      <c r="A241" s="16"/>
      <c r="B241" s="25" t="s">
        <v>73</v>
      </c>
      <c r="C241" s="23" t="s">
        <v>5</v>
      </c>
      <c r="D241" s="19"/>
      <c r="E241" s="20">
        <v>30</v>
      </c>
      <c r="F241" s="19">
        <f t="shared" si="8"/>
        <v>0</v>
      </c>
    </row>
    <row r="242" spans="1:6" ht="21.9" customHeight="1" x14ac:dyDescent="0.3">
      <c r="A242" s="16"/>
      <c r="B242" s="25" t="s">
        <v>74</v>
      </c>
      <c r="C242" s="23" t="s">
        <v>66</v>
      </c>
      <c r="D242" s="19"/>
      <c r="E242" s="20">
        <v>300</v>
      </c>
      <c r="F242" s="19">
        <f t="shared" si="8"/>
        <v>0</v>
      </c>
    </row>
    <row r="243" spans="1:6" ht="21.9" customHeight="1" x14ac:dyDescent="0.3">
      <c r="A243" s="16"/>
      <c r="B243" s="24" t="s">
        <v>307</v>
      </c>
      <c r="C243" s="28" t="s">
        <v>5</v>
      </c>
      <c r="D243" s="19"/>
      <c r="E243" s="20">
        <v>10</v>
      </c>
      <c r="F243" s="19">
        <f t="shared" si="8"/>
        <v>0</v>
      </c>
    </row>
    <row r="244" spans="1:6" ht="21.9" customHeight="1" x14ac:dyDescent="0.3">
      <c r="A244" s="16"/>
      <c r="B244" s="24" t="s">
        <v>311</v>
      </c>
      <c r="C244" s="28" t="s">
        <v>5</v>
      </c>
      <c r="D244" s="19"/>
      <c r="E244" s="20">
        <v>10</v>
      </c>
      <c r="F244" s="19">
        <f t="shared" si="8"/>
        <v>0</v>
      </c>
    </row>
    <row r="245" spans="1:6" ht="21.9" customHeight="1" x14ac:dyDescent="0.3">
      <c r="A245" s="16"/>
      <c r="B245" s="24" t="s">
        <v>313</v>
      </c>
      <c r="C245" s="28" t="s">
        <v>5</v>
      </c>
      <c r="D245" s="19"/>
      <c r="E245" s="20">
        <v>10</v>
      </c>
      <c r="F245" s="19">
        <f t="shared" si="8"/>
        <v>0</v>
      </c>
    </row>
    <row r="246" spans="1:6" ht="21.9" customHeight="1" x14ac:dyDescent="0.3">
      <c r="A246" s="16"/>
      <c r="B246" s="24" t="s">
        <v>310</v>
      </c>
      <c r="C246" s="28" t="s">
        <v>5</v>
      </c>
      <c r="D246" s="19"/>
      <c r="E246" s="20">
        <v>10</v>
      </c>
      <c r="F246" s="19">
        <f t="shared" si="8"/>
        <v>0</v>
      </c>
    </row>
    <row r="247" spans="1:6" ht="21.9" customHeight="1" x14ac:dyDescent="0.3">
      <c r="A247" s="16"/>
      <c r="B247" s="24" t="s">
        <v>312</v>
      </c>
      <c r="C247" s="28" t="s">
        <v>5</v>
      </c>
      <c r="D247" s="19"/>
      <c r="E247" s="20">
        <v>10</v>
      </c>
      <c r="F247" s="19">
        <f t="shared" si="8"/>
        <v>0</v>
      </c>
    </row>
    <row r="248" spans="1:6" ht="21.9" customHeight="1" x14ac:dyDescent="0.3">
      <c r="A248" s="16"/>
      <c r="B248" s="24" t="s">
        <v>282</v>
      </c>
      <c r="C248" s="23" t="s">
        <v>5</v>
      </c>
      <c r="D248" s="19"/>
      <c r="E248" s="20">
        <v>20</v>
      </c>
      <c r="F248" s="19">
        <f t="shared" si="8"/>
        <v>0</v>
      </c>
    </row>
    <row r="249" spans="1:6" ht="21.9" customHeight="1" x14ac:dyDescent="0.3">
      <c r="A249" s="16"/>
      <c r="B249" s="24" t="s">
        <v>308</v>
      </c>
      <c r="C249" s="28" t="s">
        <v>5</v>
      </c>
      <c r="D249" s="19"/>
      <c r="E249" s="20">
        <v>10</v>
      </c>
      <c r="F249" s="19">
        <f t="shared" si="8"/>
        <v>0</v>
      </c>
    </row>
    <row r="250" spans="1:6" ht="21.9" customHeight="1" x14ac:dyDescent="0.3">
      <c r="A250" s="16"/>
      <c r="B250" s="24" t="s">
        <v>309</v>
      </c>
      <c r="C250" s="28" t="s">
        <v>5</v>
      </c>
      <c r="D250" s="19"/>
      <c r="E250" s="20">
        <v>10</v>
      </c>
      <c r="F250" s="19">
        <f t="shared" si="8"/>
        <v>0</v>
      </c>
    </row>
    <row r="251" spans="1:6" ht="21.9" customHeight="1" x14ac:dyDescent="0.3">
      <c r="A251" s="16"/>
      <c r="B251" s="24" t="s">
        <v>133</v>
      </c>
      <c r="C251" s="23" t="s">
        <v>5</v>
      </c>
      <c r="D251" s="19"/>
      <c r="E251" s="20">
        <v>20</v>
      </c>
      <c r="F251" s="19">
        <f t="shared" si="8"/>
        <v>0</v>
      </c>
    </row>
    <row r="252" spans="1:6" ht="21.9" customHeight="1" x14ac:dyDescent="0.3">
      <c r="A252" s="16"/>
      <c r="B252" s="25" t="s">
        <v>134</v>
      </c>
      <c r="C252" s="23" t="s">
        <v>5</v>
      </c>
      <c r="D252" s="19"/>
      <c r="E252" s="20">
        <v>20</v>
      </c>
      <c r="F252" s="19">
        <f t="shared" si="8"/>
        <v>0</v>
      </c>
    </row>
    <row r="253" spans="1:6" ht="21.9" customHeight="1" x14ac:dyDescent="0.3">
      <c r="A253" s="16"/>
      <c r="B253" s="24" t="s">
        <v>306</v>
      </c>
      <c r="C253" s="28" t="s">
        <v>5</v>
      </c>
      <c r="D253" s="19"/>
      <c r="E253" s="20">
        <v>10</v>
      </c>
      <c r="F253" s="19">
        <f t="shared" si="8"/>
        <v>0</v>
      </c>
    </row>
    <row r="254" spans="1:6" ht="21.9" customHeight="1" x14ac:dyDescent="0.3">
      <c r="A254" s="16"/>
      <c r="B254" s="25" t="s">
        <v>291</v>
      </c>
      <c r="C254" s="23" t="s">
        <v>5</v>
      </c>
      <c r="D254" s="19"/>
      <c r="E254" s="20">
        <v>30</v>
      </c>
      <c r="F254" s="19">
        <f t="shared" si="8"/>
        <v>0</v>
      </c>
    </row>
    <row r="255" spans="1:6" ht="21.9" customHeight="1" x14ac:dyDescent="0.3">
      <c r="A255" s="16"/>
      <c r="B255" s="25" t="s">
        <v>322</v>
      </c>
      <c r="C255" s="23" t="s">
        <v>5</v>
      </c>
      <c r="D255" s="19"/>
      <c r="E255" s="20">
        <v>30</v>
      </c>
      <c r="F255" s="19">
        <f t="shared" si="8"/>
        <v>0</v>
      </c>
    </row>
    <row r="256" spans="1:6" ht="21.9" customHeight="1" x14ac:dyDescent="0.3">
      <c r="A256" s="16"/>
      <c r="B256" s="25" t="s">
        <v>321</v>
      </c>
      <c r="C256" s="23" t="s">
        <v>5</v>
      </c>
      <c r="D256" s="19"/>
      <c r="E256" s="20">
        <v>30</v>
      </c>
      <c r="F256" s="19">
        <f t="shared" si="8"/>
        <v>0</v>
      </c>
    </row>
    <row r="257" spans="1:6" ht="21.9" customHeight="1" x14ac:dyDescent="0.3">
      <c r="A257" s="16"/>
      <c r="B257" s="25" t="s">
        <v>75</v>
      </c>
      <c r="C257" s="23" t="s">
        <v>5</v>
      </c>
      <c r="D257" s="19"/>
      <c r="E257" s="20">
        <v>30</v>
      </c>
      <c r="F257" s="19">
        <f t="shared" si="8"/>
        <v>0</v>
      </c>
    </row>
    <row r="258" spans="1:6" ht="21.9" customHeight="1" x14ac:dyDescent="0.3">
      <c r="A258" s="16"/>
      <c r="B258" s="25" t="s">
        <v>76</v>
      </c>
      <c r="C258" s="23" t="s">
        <v>5</v>
      </c>
      <c r="D258" s="19"/>
      <c r="E258" s="20">
        <v>30</v>
      </c>
      <c r="F258" s="19">
        <f t="shared" si="8"/>
        <v>0</v>
      </c>
    </row>
    <row r="259" spans="1:6" ht="21.9" customHeight="1" x14ac:dyDescent="0.3">
      <c r="A259" s="16"/>
      <c r="B259" s="24" t="s">
        <v>223</v>
      </c>
      <c r="C259" s="23" t="s">
        <v>5</v>
      </c>
      <c r="D259" s="19"/>
      <c r="E259" s="20">
        <v>60</v>
      </c>
      <c r="F259" s="19">
        <f t="shared" si="8"/>
        <v>0</v>
      </c>
    </row>
    <row r="260" spans="1:6" ht="21.9" customHeight="1" x14ac:dyDescent="0.3">
      <c r="A260" s="16"/>
      <c r="B260" s="25" t="s">
        <v>77</v>
      </c>
      <c r="C260" s="18" t="s">
        <v>5</v>
      </c>
      <c r="D260" s="19"/>
      <c r="E260" s="20">
        <v>60</v>
      </c>
      <c r="F260" s="19">
        <f t="shared" si="8"/>
        <v>0</v>
      </c>
    </row>
    <row r="261" spans="1:6" ht="21.9" customHeight="1" x14ac:dyDescent="0.3">
      <c r="A261" s="16"/>
      <c r="B261" s="25" t="s">
        <v>326</v>
      </c>
      <c r="C261" s="23" t="s">
        <v>5</v>
      </c>
      <c r="D261" s="19"/>
      <c r="E261" s="20">
        <v>60</v>
      </c>
      <c r="F261" s="19">
        <f t="shared" si="8"/>
        <v>0</v>
      </c>
    </row>
    <row r="262" spans="1:6" ht="21.9" customHeight="1" x14ac:dyDescent="0.3">
      <c r="A262" s="16"/>
      <c r="B262" s="25" t="s">
        <v>327</v>
      </c>
      <c r="C262" s="23" t="s">
        <v>5</v>
      </c>
      <c r="D262" s="19"/>
      <c r="E262" s="20">
        <v>60</v>
      </c>
      <c r="F262" s="19">
        <f t="shared" si="8"/>
        <v>0</v>
      </c>
    </row>
    <row r="263" spans="1:6" ht="21.9" customHeight="1" x14ac:dyDescent="0.3">
      <c r="A263" s="16"/>
      <c r="B263" s="25" t="s">
        <v>328</v>
      </c>
      <c r="C263" s="23" t="s">
        <v>5</v>
      </c>
      <c r="D263" s="19"/>
      <c r="E263" s="20">
        <v>60</v>
      </c>
      <c r="F263" s="19">
        <f t="shared" si="8"/>
        <v>0</v>
      </c>
    </row>
    <row r="264" spans="1:6" ht="21.9" customHeight="1" x14ac:dyDescent="0.3">
      <c r="A264" s="16"/>
      <c r="B264" s="25" t="s">
        <v>78</v>
      </c>
      <c r="C264" s="18" t="s">
        <v>5</v>
      </c>
      <c r="D264" s="19"/>
      <c r="E264" s="20">
        <v>30</v>
      </c>
      <c r="F264" s="19">
        <f t="shared" si="8"/>
        <v>0</v>
      </c>
    </row>
    <row r="265" spans="1:6" ht="21.9" customHeight="1" x14ac:dyDescent="0.3">
      <c r="A265" s="16"/>
      <c r="B265" s="25" t="s">
        <v>323</v>
      </c>
      <c r="C265" s="23" t="s">
        <v>5</v>
      </c>
      <c r="D265" s="19"/>
      <c r="E265" s="20">
        <v>30</v>
      </c>
      <c r="F265" s="19">
        <f t="shared" si="8"/>
        <v>0</v>
      </c>
    </row>
    <row r="266" spans="1:6" ht="21.9" customHeight="1" x14ac:dyDescent="0.3">
      <c r="A266" s="16"/>
      <c r="B266" s="25" t="s">
        <v>325</v>
      </c>
      <c r="C266" s="23"/>
      <c r="D266" s="19"/>
      <c r="E266" s="20">
        <v>30</v>
      </c>
      <c r="F266" s="19">
        <f t="shared" si="8"/>
        <v>0</v>
      </c>
    </row>
    <row r="267" spans="1:6" ht="21.9" customHeight="1" x14ac:dyDescent="0.3">
      <c r="A267" s="16"/>
      <c r="B267" s="25" t="s">
        <v>324</v>
      </c>
      <c r="C267" s="23" t="s">
        <v>5</v>
      </c>
      <c r="D267" s="19"/>
      <c r="E267" s="20">
        <v>30</v>
      </c>
      <c r="F267" s="19">
        <f t="shared" si="8"/>
        <v>0</v>
      </c>
    </row>
    <row r="268" spans="1:6" ht="21.9" customHeight="1" x14ac:dyDescent="0.3">
      <c r="A268" s="16"/>
      <c r="B268" s="41" t="s">
        <v>117</v>
      </c>
      <c r="C268" s="34"/>
      <c r="D268" s="19"/>
      <c r="E268" s="20"/>
      <c r="F268" s="19"/>
    </row>
    <row r="269" spans="1:6" ht="21.9" customHeight="1" x14ac:dyDescent="0.3">
      <c r="A269" s="16"/>
      <c r="B269" s="22" t="s">
        <v>120</v>
      </c>
      <c r="C269" s="34" t="s">
        <v>5</v>
      </c>
      <c r="D269" s="19"/>
      <c r="E269" s="20">
        <v>2</v>
      </c>
      <c r="F269" s="19">
        <f t="shared" ref="F269:F314" si="9">D269*E269</f>
        <v>0</v>
      </c>
    </row>
    <row r="270" spans="1:6" ht="21.9" customHeight="1" x14ac:dyDescent="0.3">
      <c r="A270" s="16"/>
      <c r="B270" s="22" t="s">
        <v>332</v>
      </c>
      <c r="C270" s="34" t="s">
        <v>5</v>
      </c>
      <c r="D270" s="19"/>
      <c r="E270" s="20">
        <v>1</v>
      </c>
      <c r="F270" s="19">
        <f t="shared" si="9"/>
        <v>0</v>
      </c>
    </row>
    <row r="271" spans="1:6" ht="21.9" customHeight="1" x14ac:dyDescent="0.3">
      <c r="A271" s="16"/>
      <c r="B271" s="22" t="s">
        <v>331</v>
      </c>
      <c r="C271" s="34" t="s">
        <v>5</v>
      </c>
      <c r="D271" s="19"/>
      <c r="E271" s="20">
        <v>1</v>
      </c>
      <c r="F271" s="19">
        <f t="shared" si="9"/>
        <v>0</v>
      </c>
    </row>
    <row r="272" spans="1:6" ht="21.9" customHeight="1" x14ac:dyDescent="0.3">
      <c r="A272" s="16"/>
      <c r="B272" s="22" t="s">
        <v>79</v>
      </c>
      <c r="C272" s="34" t="s">
        <v>5</v>
      </c>
      <c r="D272" s="19"/>
      <c r="E272" s="20">
        <v>2</v>
      </c>
      <c r="F272" s="19">
        <f t="shared" si="9"/>
        <v>0</v>
      </c>
    </row>
    <row r="273" spans="1:6" ht="21.9" customHeight="1" x14ac:dyDescent="0.3">
      <c r="A273" s="16"/>
      <c r="B273" s="22" t="s">
        <v>80</v>
      </c>
      <c r="C273" s="34" t="s">
        <v>5</v>
      </c>
      <c r="D273" s="19"/>
      <c r="E273" s="20">
        <v>8</v>
      </c>
      <c r="F273" s="19">
        <f t="shared" si="9"/>
        <v>0</v>
      </c>
    </row>
    <row r="274" spans="1:6" ht="21.9" customHeight="1" x14ac:dyDescent="0.3">
      <c r="A274" s="16"/>
      <c r="B274" s="22" t="s">
        <v>81</v>
      </c>
      <c r="C274" s="34" t="s">
        <v>5</v>
      </c>
      <c r="D274" s="19"/>
      <c r="E274" s="20">
        <v>2</v>
      </c>
      <c r="F274" s="19">
        <f t="shared" si="9"/>
        <v>0</v>
      </c>
    </row>
    <row r="275" spans="1:6" ht="21.9" customHeight="1" x14ac:dyDescent="0.3">
      <c r="A275" s="16"/>
      <c r="B275" s="22" t="s">
        <v>118</v>
      </c>
      <c r="C275" s="34" t="s">
        <v>5</v>
      </c>
      <c r="D275" s="19"/>
      <c r="E275" s="20">
        <v>2</v>
      </c>
      <c r="F275" s="19">
        <f t="shared" si="9"/>
        <v>0</v>
      </c>
    </row>
    <row r="276" spans="1:6" ht="21.9" customHeight="1" x14ac:dyDescent="0.3">
      <c r="A276" s="16"/>
      <c r="B276" s="22" t="s">
        <v>119</v>
      </c>
      <c r="C276" s="34" t="s">
        <v>5</v>
      </c>
      <c r="D276" s="19"/>
      <c r="E276" s="20">
        <v>2</v>
      </c>
      <c r="F276" s="19">
        <f t="shared" si="9"/>
        <v>0</v>
      </c>
    </row>
    <row r="277" spans="1:6" ht="21.9" customHeight="1" x14ac:dyDescent="0.3">
      <c r="A277" s="16"/>
      <c r="B277" s="22" t="s">
        <v>82</v>
      </c>
      <c r="C277" s="34" t="s">
        <v>5</v>
      </c>
      <c r="D277" s="19"/>
      <c r="E277" s="20">
        <v>2</v>
      </c>
      <c r="F277" s="19">
        <f t="shared" si="9"/>
        <v>0</v>
      </c>
    </row>
    <row r="278" spans="1:6" ht="21.9" customHeight="1" x14ac:dyDescent="0.3">
      <c r="A278" s="16"/>
      <c r="B278" s="22" t="s">
        <v>254</v>
      </c>
      <c r="C278" s="34" t="s">
        <v>5</v>
      </c>
      <c r="D278" s="19"/>
      <c r="E278" s="20">
        <v>2</v>
      </c>
      <c r="F278" s="19">
        <f t="shared" si="9"/>
        <v>0</v>
      </c>
    </row>
    <row r="279" spans="1:6" ht="21.9" customHeight="1" x14ac:dyDescent="0.3">
      <c r="A279" s="16"/>
      <c r="B279" s="22" t="s">
        <v>83</v>
      </c>
      <c r="C279" s="34" t="s">
        <v>5</v>
      </c>
      <c r="D279" s="19"/>
      <c r="E279" s="20">
        <v>2</v>
      </c>
      <c r="F279" s="19">
        <f t="shared" si="9"/>
        <v>0</v>
      </c>
    </row>
    <row r="280" spans="1:6" ht="21.9" customHeight="1" x14ac:dyDescent="0.3">
      <c r="A280" s="16"/>
      <c r="B280" s="22" t="s">
        <v>121</v>
      </c>
      <c r="C280" s="34" t="s">
        <v>5</v>
      </c>
      <c r="D280" s="19"/>
      <c r="E280" s="20">
        <v>2</v>
      </c>
      <c r="F280" s="19">
        <f t="shared" si="9"/>
        <v>0</v>
      </c>
    </row>
    <row r="281" spans="1:6" ht="21.9" customHeight="1" x14ac:dyDescent="0.3">
      <c r="A281" s="16"/>
      <c r="B281" s="22" t="s">
        <v>84</v>
      </c>
      <c r="C281" s="34" t="s">
        <v>5</v>
      </c>
      <c r="D281" s="19"/>
      <c r="E281" s="20">
        <v>6</v>
      </c>
      <c r="F281" s="19">
        <f t="shared" si="9"/>
        <v>0</v>
      </c>
    </row>
    <row r="282" spans="1:6" ht="21.9" customHeight="1" x14ac:dyDescent="0.3">
      <c r="A282" s="16"/>
      <c r="B282" s="22" t="s">
        <v>330</v>
      </c>
      <c r="C282" s="34" t="s">
        <v>5</v>
      </c>
      <c r="D282" s="19"/>
      <c r="E282" s="20">
        <v>1</v>
      </c>
      <c r="F282" s="19">
        <f t="shared" si="9"/>
        <v>0</v>
      </c>
    </row>
    <row r="283" spans="1:6" ht="21.9" customHeight="1" x14ac:dyDescent="0.3">
      <c r="A283" s="16"/>
      <c r="B283" s="22" t="s">
        <v>224</v>
      </c>
      <c r="C283" s="34" t="s">
        <v>5</v>
      </c>
      <c r="D283" s="19"/>
      <c r="E283" s="20">
        <v>1</v>
      </c>
      <c r="F283" s="19">
        <f t="shared" si="9"/>
        <v>0</v>
      </c>
    </row>
    <row r="284" spans="1:6" ht="21.9" customHeight="1" x14ac:dyDescent="0.3">
      <c r="A284" s="16"/>
      <c r="B284" s="22" t="s">
        <v>85</v>
      </c>
      <c r="C284" s="34" t="s">
        <v>5</v>
      </c>
      <c r="D284" s="19"/>
      <c r="E284" s="20">
        <v>2</v>
      </c>
      <c r="F284" s="19">
        <f t="shared" si="9"/>
        <v>0</v>
      </c>
    </row>
    <row r="285" spans="1:6" ht="21.9" customHeight="1" x14ac:dyDescent="0.3">
      <c r="A285" s="16"/>
      <c r="B285" s="22" t="s">
        <v>86</v>
      </c>
      <c r="C285" s="34" t="s">
        <v>5</v>
      </c>
      <c r="D285" s="19"/>
      <c r="E285" s="20">
        <v>2</v>
      </c>
      <c r="F285" s="19">
        <f t="shared" si="9"/>
        <v>0</v>
      </c>
    </row>
    <row r="286" spans="1:6" ht="21.9" customHeight="1" x14ac:dyDescent="0.3">
      <c r="A286" s="16"/>
      <c r="B286" s="22" t="s">
        <v>87</v>
      </c>
      <c r="C286" s="34" t="s">
        <v>5</v>
      </c>
      <c r="D286" s="19"/>
      <c r="E286" s="20">
        <v>10</v>
      </c>
      <c r="F286" s="19">
        <f t="shared" si="9"/>
        <v>0</v>
      </c>
    </row>
    <row r="287" spans="1:6" ht="21.9" customHeight="1" x14ac:dyDescent="0.3">
      <c r="A287" s="16"/>
      <c r="B287" s="22" t="s">
        <v>88</v>
      </c>
      <c r="C287" s="34" t="s">
        <v>5</v>
      </c>
      <c r="D287" s="19"/>
      <c r="E287" s="20">
        <v>10</v>
      </c>
      <c r="F287" s="19">
        <f t="shared" si="9"/>
        <v>0</v>
      </c>
    </row>
    <row r="288" spans="1:6" ht="21.9" customHeight="1" x14ac:dyDescent="0.3">
      <c r="A288" s="16"/>
      <c r="B288" s="22" t="s">
        <v>89</v>
      </c>
      <c r="C288" s="34" t="s">
        <v>5</v>
      </c>
      <c r="D288" s="19"/>
      <c r="E288" s="20">
        <v>2</v>
      </c>
      <c r="F288" s="19">
        <f t="shared" si="9"/>
        <v>0</v>
      </c>
    </row>
    <row r="289" spans="1:6" ht="21.9" customHeight="1" x14ac:dyDescent="0.3">
      <c r="A289" s="16"/>
      <c r="B289" s="22" t="s">
        <v>90</v>
      </c>
      <c r="C289" s="34" t="s">
        <v>5</v>
      </c>
      <c r="D289" s="19"/>
      <c r="E289" s="20">
        <v>10</v>
      </c>
      <c r="F289" s="19">
        <f t="shared" si="9"/>
        <v>0</v>
      </c>
    </row>
    <row r="290" spans="1:6" ht="21.9" customHeight="1" x14ac:dyDescent="0.3">
      <c r="A290" s="16"/>
      <c r="B290" s="22" t="s">
        <v>256</v>
      </c>
      <c r="C290" s="34" t="s">
        <v>5</v>
      </c>
      <c r="D290" s="19"/>
      <c r="E290" s="20">
        <v>2</v>
      </c>
      <c r="F290" s="19">
        <f t="shared" si="9"/>
        <v>0</v>
      </c>
    </row>
    <row r="291" spans="1:6" ht="21.9" customHeight="1" x14ac:dyDescent="0.3">
      <c r="A291" s="16"/>
      <c r="B291" s="22" t="s">
        <v>257</v>
      </c>
      <c r="C291" s="34" t="s">
        <v>5</v>
      </c>
      <c r="D291" s="19"/>
      <c r="E291" s="20">
        <v>2</v>
      </c>
      <c r="F291" s="19">
        <f t="shared" si="9"/>
        <v>0</v>
      </c>
    </row>
    <row r="292" spans="1:6" ht="21.9" customHeight="1" x14ac:dyDescent="0.3">
      <c r="A292" s="16"/>
      <c r="B292" s="22" t="s">
        <v>91</v>
      </c>
      <c r="C292" s="34" t="s">
        <v>5</v>
      </c>
      <c r="D292" s="19"/>
      <c r="E292" s="20">
        <v>2</v>
      </c>
      <c r="F292" s="19">
        <f t="shared" si="9"/>
        <v>0</v>
      </c>
    </row>
    <row r="293" spans="1:6" ht="21.9" customHeight="1" x14ac:dyDescent="0.3">
      <c r="A293" s="16"/>
      <c r="B293" s="22" t="s">
        <v>92</v>
      </c>
      <c r="C293" s="34" t="s">
        <v>5</v>
      </c>
      <c r="D293" s="19"/>
      <c r="E293" s="20">
        <v>2</v>
      </c>
      <c r="F293" s="19">
        <f t="shared" si="9"/>
        <v>0</v>
      </c>
    </row>
    <row r="294" spans="1:6" ht="21.9" customHeight="1" x14ac:dyDescent="0.3">
      <c r="A294" s="16"/>
      <c r="B294" s="22" t="s">
        <v>93</v>
      </c>
      <c r="C294" s="34" t="s">
        <v>5</v>
      </c>
      <c r="D294" s="19"/>
      <c r="E294" s="20">
        <v>2</v>
      </c>
      <c r="F294" s="19">
        <f t="shared" si="9"/>
        <v>0</v>
      </c>
    </row>
    <row r="295" spans="1:6" ht="21.9" customHeight="1" x14ac:dyDescent="0.3">
      <c r="A295" s="16"/>
      <c r="B295" s="22" t="s">
        <v>94</v>
      </c>
      <c r="C295" s="34" t="s">
        <v>5</v>
      </c>
      <c r="D295" s="19"/>
      <c r="E295" s="20">
        <v>2</v>
      </c>
      <c r="F295" s="19">
        <f t="shared" si="9"/>
        <v>0</v>
      </c>
    </row>
    <row r="296" spans="1:6" ht="21.9" customHeight="1" x14ac:dyDescent="0.3">
      <c r="A296" s="16"/>
      <c r="B296" s="22" t="s">
        <v>255</v>
      </c>
      <c r="C296" s="34" t="s">
        <v>66</v>
      </c>
      <c r="D296" s="19"/>
      <c r="E296" s="20">
        <v>2</v>
      </c>
      <c r="F296" s="19">
        <f t="shared" si="9"/>
        <v>0</v>
      </c>
    </row>
    <row r="297" spans="1:6" ht="21.9" customHeight="1" x14ac:dyDescent="0.3">
      <c r="A297" s="16"/>
      <c r="B297" s="22" t="s">
        <v>95</v>
      </c>
      <c r="C297" s="34" t="s">
        <v>5</v>
      </c>
      <c r="D297" s="19"/>
      <c r="E297" s="20">
        <v>2</v>
      </c>
      <c r="F297" s="19">
        <f t="shared" si="9"/>
        <v>0</v>
      </c>
    </row>
    <row r="298" spans="1:6" ht="21.9" customHeight="1" x14ac:dyDescent="0.3">
      <c r="A298" s="16"/>
      <c r="B298" s="22" t="s">
        <v>96</v>
      </c>
      <c r="C298" s="34" t="s">
        <v>5</v>
      </c>
      <c r="D298" s="19"/>
      <c r="E298" s="20">
        <v>2</v>
      </c>
      <c r="F298" s="19">
        <f t="shared" si="9"/>
        <v>0</v>
      </c>
    </row>
    <row r="299" spans="1:6" ht="21.9" customHeight="1" x14ac:dyDescent="0.3">
      <c r="A299" s="16"/>
      <c r="B299" s="22" t="s">
        <v>97</v>
      </c>
      <c r="C299" s="34" t="s">
        <v>5</v>
      </c>
      <c r="D299" s="19"/>
      <c r="E299" s="20">
        <v>2</v>
      </c>
      <c r="F299" s="19">
        <f t="shared" si="9"/>
        <v>0</v>
      </c>
    </row>
    <row r="300" spans="1:6" ht="21.9" customHeight="1" x14ac:dyDescent="0.3">
      <c r="A300" s="16"/>
      <c r="B300" s="22" t="s">
        <v>98</v>
      </c>
      <c r="C300" s="34" t="s">
        <v>5</v>
      </c>
      <c r="D300" s="19"/>
      <c r="E300" s="20">
        <v>2</v>
      </c>
      <c r="F300" s="19">
        <f t="shared" si="9"/>
        <v>0</v>
      </c>
    </row>
    <row r="301" spans="1:6" ht="21.9" customHeight="1" x14ac:dyDescent="0.3">
      <c r="A301" s="16"/>
      <c r="B301" s="22" t="s">
        <v>99</v>
      </c>
      <c r="C301" s="34" t="s">
        <v>5</v>
      </c>
      <c r="D301" s="19"/>
      <c r="E301" s="20">
        <v>2</v>
      </c>
      <c r="F301" s="19">
        <f t="shared" si="9"/>
        <v>0</v>
      </c>
    </row>
    <row r="302" spans="1:6" ht="21.9" customHeight="1" x14ac:dyDescent="0.3">
      <c r="A302" s="16"/>
      <c r="B302" s="22" t="s">
        <v>100</v>
      </c>
      <c r="C302" s="34" t="s">
        <v>5</v>
      </c>
      <c r="D302" s="19"/>
      <c r="E302" s="20">
        <v>2</v>
      </c>
      <c r="F302" s="19">
        <f t="shared" si="9"/>
        <v>0</v>
      </c>
    </row>
    <row r="303" spans="1:6" ht="21.9" customHeight="1" x14ac:dyDescent="0.3">
      <c r="A303" s="16"/>
      <c r="B303" s="22" t="s">
        <v>101</v>
      </c>
      <c r="C303" s="34" t="s">
        <v>5</v>
      </c>
      <c r="D303" s="19"/>
      <c r="E303" s="20">
        <v>2</v>
      </c>
      <c r="F303" s="19">
        <f t="shared" si="9"/>
        <v>0</v>
      </c>
    </row>
    <row r="304" spans="1:6" ht="21.9" customHeight="1" x14ac:dyDescent="0.3">
      <c r="A304" s="16"/>
      <c r="B304" s="22" t="s">
        <v>102</v>
      </c>
      <c r="C304" s="34" t="s">
        <v>5</v>
      </c>
      <c r="D304" s="19"/>
      <c r="E304" s="20">
        <v>2</v>
      </c>
      <c r="F304" s="19">
        <f t="shared" si="9"/>
        <v>0</v>
      </c>
    </row>
    <row r="305" spans="1:10" ht="21.9" customHeight="1" x14ac:dyDescent="0.3">
      <c r="A305" s="16"/>
      <c r="B305" s="22" t="s">
        <v>103</v>
      </c>
      <c r="C305" s="34" t="s">
        <v>5</v>
      </c>
      <c r="D305" s="19"/>
      <c r="E305" s="20">
        <v>2</v>
      </c>
      <c r="F305" s="19">
        <f t="shared" si="9"/>
        <v>0</v>
      </c>
    </row>
    <row r="306" spans="1:10" ht="21.9" customHeight="1" x14ac:dyDescent="0.3">
      <c r="A306" s="16"/>
      <c r="B306" s="22" t="s">
        <v>104</v>
      </c>
      <c r="C306" s="34" t="s">
        <v>5</v>
      </c>
      <c r="D306" s="19"/>
      <c r="E306" s="20">
        <v>2</v>
      </c>
      <c r="F306" s="19">
        <f t="shared" si="9"/>
        <v>0</v>
      </c>
    </row>
    <row r="307" spans="1:10" ht="21.9" customHeight="1" x14ac:dyDescent="0.3">
      <c r="A307" s="16"/>
      <c r="B307" s="22" t="s">
        <v>105</v>
      </c>
      <c r="C307" s="34" t="s">
        <v>5</v>
      </c>
      <c r="D307" s="19"/>
      <c r="E307" s="20">
        <v>2</v>
      </c>
      <c r="F307" s="19">
        <f t="shared" si="9"/>
        <v>0</v>
      </c>
    </row>
    <row r="308" spans="1:10" ht="21.9" customHeight="1" x14ac:dyDescent="0.3">
      <c r="A308" s="16"/>
      <c r="B308" s="22" t="s">
        <v>106</v>
      </c>
      <c r="C308" s="34" t="s">
        <v>5</v>
      </c>
      <c r="D308" s="19"/>
      <c r="E308" s="20">
        <v>2</v>
      </c>
      <c r="F308" s="19">
        <f t="shared" si="9"/>
        <v>0</v>
      </c>
    </row>
    <row r="309" spans="1:10" ht="21.9" customHeight="1" x14ac:dyDescent="0.3">
      <c r="A309" s="16"/>
      <c r="B309" s="22" t="s">
        <v>107</v>
      </c>
      <c r="C309" s="34" t="s">
        <v>5</v>
      </c>
      <c r="D309" s="19"/>
      <c r="E309" s="20">
        <v>2</v>
      </c>
      <c r="F309" s="19">
        <f t="shared" si="9"/>
        <v>0</v>
      </c>
    </row>
    <row r="310" spans="1:10" ht="21.9" customHeight="1" x14ac:dyDescent="0.3">
      <c r="A310" s="16"/>
      <c r="B310" s="22" t="s">
        <v>108</v>
      </c>
      <c r="C310" s="34" t="s">
        <v>5</v>
      </c>
      <c r="D310" s="19"/>
      <c r="E310" s="20">
        <v>2</v>
      </c>
      <c r="F310" s="19">
        <f t="shared" si="9"/>
        <v>0</v>
      </c>
    </row>
    <row r="311" spans="1:10" ht="21.9" customHeight="1" x14ac:dyDescent="0.3">
      <c r="A311" s="16"/>
      <c r="B311" s="22" t="s">
        <v>109</v>
      </c>
      <c r="C311" s="34" t="s">
        <v>5</v>
      </c>
      <c r="D311" s="19"/>
      <c r="E311" s="20">
        <v>2</v>
      </c>
      <c r="F311" s="19">
        <f t="shared" si="9"/>
        <v>0</v>
      </c>
    </row>
    <row r="312" spans="1:10" ht="21.9" customHeight="1" x14ac:dyDescent="0.3">
      <c r="A312" s="16"/>
      <c r="B312" s="22" t="s">
        <v>110</v>
      </c>
      <c r="C312" s="34" t="s">
        <v>5</v>
      </c>
      <c r="D312" s="19"/>
      <c r="E312" s="20">
        <v>2</v>
      </c>
      <c r="F312" s="19">
        <f t="shared" si="9"/>
        <v>0</v>
      </c>
    </row>
    <row r="313" spans="1:10" ht="21.9" customHeight="1" x14ac:dyDescent="0.3">
      <c r="A313" s="16"/>
      <c r="B313" s="22" t="s">
        <v>111</v>
      </c>
      <c r="C313" s="34" t="s">
        <v>5</v>
      </c>
      <c r="D313" s="19"/>
      <c r="E313" s="20">
        <v>10</v>
      </c>
      <c r="F313" s="19">
        <f t="shared" si="9"/>
        <v>0</v>
      </c>
    </row>
    <row r="314" spans="1:10" ht="17.399999999999999" x14ac:dyDescent="0.3">
      <c r="A314" s="16"/>
      <c r="B314" s="22" t="s">
        <v>329</v>
      </c>
      <c r="C314" s="34" t="s">
        <v>5</v>
      </c>
      <c r="D314" s="19"/>
      <c r="E314" s="20">
        <v>2</v>
      </c>
      <c r="F314" s="19">
        <f t="shared" si="9"/>
        <v>0</v>
      </c>
    </row>
    <row r="315" spans="1:10" ht="17.399999999999999" x14ac:dyDescent="0.3">
      <c r="A315" s="40"/>
      <c r="B315" s="6"/>
      <c r="C315" s="42"/>
      <c r="D315" s="53"/>
      <c r="E315" s="54"/>
      <c r="F315" s="53"/>
    </row>
    <row r="316" spans="1:10" ht="17.399999999999999" x14ac:dyDescent="0.3">
      <c r="A316" s="55"/>
      <c r="B316" s="56" t="s">
        <v>112</v>
      </c>
      <c r="C316" s="1" t="s">
        <v>113</v>
      </c>
      <c r="D316" s="2"/>
      <c r="E316" s="4"/>
      <c r="F316" s="3"/>
    </row>
    <row r="317" spans="1:10" ht="18" thickBot="1" x14ac:dyDescent="0.35">
      <c r="A317" s="40"/>
      <c r="B317" s="42"/>
      <c r="C317" s="57"/>
      <c r="D317" s="58"/>
      <c r="E317" s="59"/>
      <c r="F317" s="58"/>
    </row>
    <row r="318" spans="1:10" ht="18" thickBot="1" x14ac:dyDescent="0.35">
      <c r="A318" s="40"/>
      <c r="D318" s="60"/>
      <c r="E318" s="61" t="s">
        <v>114</v>
      </c>
      <c r="F318" s="62">
        <f>SUM(F7:F317)</f>
        <v>0</v>
      </c>
      <c r="H318" s="63"/>
      <c r="I318" s="63"/>
      <c r="J318" s="63"/>
    </row>
    <row r="319" spans="1:10" ht="18" thickBot="1" x14ac:dyDescent="0.35">
      <c r="A319" s="40"/>
      <c r="B319" s="6"/>
      <c r="D319" s="60"/>
      <c r="E319" s="61" t="s">
        <v>115</v>
      </c>
      <c r="F319" s="62">
        <f>F318*0.22</f>
        <v>0</v>
      </c>
      <c r="H319" s="63"/>
      <c r="I319" s="68"/>
      <c r="J319" s="68"/>
    </row>
    <row r="320" spans="1:10" ht="18" thickBot="1" x14ac:dyDescent="0.35">
      <c r="A320" s="40"/>
      <c r="B320" s="6"/>
      <c r="D320" s="60"/>
      <c r="E320" s="61" t="s">
        <v>116</v>
      </c>
      <c r="F320" s="62">
        <f>F318*1.22</f>
        <v>0</v>
      </c>
      <c r="H320" s="64"/>
      <c r="I320" s="69"/>
      <c r="J320" s="69"/>
    </row>
    <row r="321" spans="1:10" ht="17.399999999999999" x14ac:dyDescent="0.3">
      <c r="A321" s="40"/>
      <c r="B321" s="6"/>
      <c r="C321" s="6"/>
      <c r="D321" s="6"/>
      <c r="E321" s="65"/>
      <c r="F321" s="6"/>
    </row>
    <row r="322" spans="1:10" ht="17.399999999999999" x14ac:dyDescent="0.3">
      <c r="B322" s="6"/>
      <c r="I322" s="70"/>
      <c r="J322" s="71"/>
    </row>
    <row r="323" spans="1:10" ht="17.399999999999999" x14ac:dyDescent="0.3">
      <c r="B323" s="6"/>
    </row>
  </sheetData>
  <sortState xmlns:xlrd2="http://schemas.microsoft.com/office/spreadsheetml/2017/richdata2" ref="B269:F314">
    <sortCondition ref="B269:B314"/>
  </sortState>
  <mergeCells count="4">
    <mergeCell ref="A3:F3"/>
    <mergeCell ref="I319:J319"/>
    <mergeCell ref="I320:J320"/>
    <mergeCell ref="I322:J322"/>
  </mergeCells>
  <pageMargins left="0.25" right="0.25" top="0.75" bottom="0.75" header="0.3" footer="0.3"/>
  <pageSetup paperSize="9" scale="52" orientation="portrait" r:id="rId1"/>
  <colBreaks count="1" manualBreakCount="1">
    <brk id="6" max="1048575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4AA6334FDAC944DAF10AD13B221894A" ma:contentTypeVersion="15" ma:contentTypeDescription="Crear nuevo documento." ma:contentTypeScope="" ma:versionID="8fc6bfcf766dc9214af030c451954931">
  <xsd:schema xmlns:xsd="http://www.w3.org/2001/XMLSchema" xmlns:xs="http://www.w3.org/2001/XMLSchema" xmlns:p="http://schemas.microsoft.com/office/2006/metadata/properties" xmlns:ns2="ca418387-ab77-4485-b3b9-732e21b35526" xmlns:ns3="30a0b4fd-a871-4d35-a7da-f1a527806080" targetNamespace="http://schemas.microsoft.com/office/2006/metadata/properties" ma:root="true" ma:fieldsID="66ebdf0b05faf57232d9cd04ddceea71" ns2:_="" ns3:_="">
    <xsd:import namespace="ca418387-ab77-4485-b3b9-732e21b35526"/>
    <xsd:import namespace="30a0b4fd-a871-4d35-a7da-f1a52780608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418387-ab77-4485-b3b9-732e21b3552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86f0a7d9-8e42-4098-baf5-1a5b8afc605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a0b4fd-a871-4d35-a7da-f1a52780608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a3d2ec4c-3646-4f2b-abf7-77a64980b4b7}" ma:internalName="TaxCatchAll" ma:showField="CatchAllData" ma:web="30a0b4fd-a871-4d35-a7da-f1a52780608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364AE72-E5EE-4A97-8DD9-C6B33312D80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a418387-ab77-4485-b3b9-732e21b35526"/>
    <ds:schemaRef ds:uri="30a0b4fd-a871-4d35-a7da-f1a52780608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7A4083E-F894-4436-9803-FB59BEEBF4E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Marita Miraballes</dc:creator>
  <cp:lastModifiedBy>Daniel Villalba</cp:lastModifiedBy>
  <cp:lastPrinted>2024-03-12T19:00:52Z</cp:lastPrinted>
  <dcterms:created xsi:type="dcterms:W3CDTF">2024-02-05T20:11:48Z</dcterms:created>
  <dcterms:modified xsi:type="dcterms:W3CDTF">2024-04-02T15:15:24Z</dcterms:modified>
</cp:coreProperties>
</file>